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Example dashboard" sheetId="5" state="visible" r:id="rId5"/>
    <sheet xmlns:r="http://schemas.openxmlformats.org/officeDocument/2006/relationships" name="Lists" sheetId="6" state="visible" r:id="rId6"/>
  </sheets>
  <definedNames>
    <definedName name="_xlnm._FilterDatabase" localSheetId="1" hidden="1">'Journal'!$A$1:$W$501</definedName>
    <definedName name="_xlnm._FilterDatabase" localSheetId="3" hidden="1">'Example'!$A$1:$W$21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.00###"/>
    <numFmt numFmtId="166" formatCode="#,##0.####"/>
    <numFmt numFmtId="167" formatCode="&quot;$&quot;#,##0.00;[Red]-&quot;$&quot;#,##0.00"/>
    <numFmt numFmtId="168" formatCode="0.00&quot;R&quot;;[Red]-0.00&quot;R&quot;"/>
    <numFmt numFmtId="169" formatCode="0.0%"/>
  </numFmts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5D5F7A"/>
    </font>
    <font>
      <b val="1"/>
      <color rgb="004847C1"/>
      <sz val="16"/>
    </font>
    <font>
      <b val="1"/>
    </font>
    <font>
      <b val="1"/>
      <color rgb="004847C1"/>
      <sz val="12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4847C1"/>
      </patternFill>
    </fill>
    <fill>
      <patternFill patternType="solid">
        <fgColor rgb="00EEEEFB"/>
      </patternFill>
    </fill>
  </fills>
  <borders count="2">
    <border>
      <left/>
      <right/>
      <top/>
      <bottom/>
      <diagonal/>
    </border>
    <border>
      <left style="thin">
        <color rgb="00D9DAEA"/>
      </left>
      <right style="thin">
        <color rgb="00D9DAEA"/>
      </right>
      <top style="thin">
        <color rgb="00D9DAEA"/>
      </top>
      <bottom style="thin">
        <color rgb="00D9DAE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7" fontId="0" fillId="3" borderId="0" pivotButton="0" quotePrefix="0" xfId="0"/>
    <xf numFmtId="168" fontId="0" fillId="3" borderId="0" pivotButton="0" quotePrefix="0" xfId="0"/>
    <xf numFmtId="2" fontId="0" fillId="3" borderId="0" pivotButton="0" quotePrefix="0" xfId="0"/>
    <xf numFmtId="0" fontId="0" fillId="3" borderId="0" pivotButton="0" quotePrefix="0" xfId="0"/>
    <xf numFmtId="1" fontId="0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4" fillId="0" borderId="1" pivotButton="0" quotePrefix="0" xfId="0"/>
    <xf numFmtId="1" fontId="0" fillId="3" borderId="1" pivotButton="0" quotePrefix="0" xfId="0"/>
    <xf numFmtId="169" fontId="0" fillId="3" borderId="1" pivotButton="0" quotePrefix="0" xfId="0"/>
    <xf numFmtId="167" fontId="0" fillId="3" borderId="1" pivotButton="0" quotePrefix="0" xfId="0"/>
    <xf numFmtId="2" fontId="0" fillId="3" borderId="1" pivotButton="0" quotePrefix="0" xfId="0"/>
    <xf numFmtId="168" fontId="0" fillId="3" borderId="1" pivotButton="0" quotePrefix="0" xfId="0"/>
    <xf numFmtId="0" fontId="5" fillId="0" borderId="0" pivotButton="0" quotePrefix="0" xfId="0"/>
    <xf numFmtId="0" fontId="0" fillId="0" borderId="1" pivotButton="0" quotePrefix="0" xfId="0"/>
    <xf numFmtId="169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dxfs count="4">
    <dxf>
      <font>
        <color rgb="00EEEEFB"/>
      </font>
    </dxf>
    <dxf>
      <font>
        <color rgb="001A7F37"/>
      </font>
    </dxf>
    <dxf>
      <font>
        <b val="1"/>
        <color rgb="001A7F37"/>
      </font>
    </dxf>
    <dxf>
      <font>
        <b val="1"/>
        <color rgb="00C0262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Equity curve (cumulative P/L after fees)</a:t>
            </a:r>
          </a:p>
        </rich>
      </tx>
    </title>
    <plotArea>
      <lineChart>
        <grouping val="standard"/>
        <ser>
          <idx val="0"/>
          <order val="0"/>
          <tx>
            <strRef>
              <f>'Journal'!V1</f>
            </strRef>
          </tx>
          <spPr>
            <a:ln xmlns:a="http://schemas.openxmlformats.org/drawingml/2006/main" w="22000">
              <a:solidFill>
                <a:srgbClr val="4847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'Journal'!$V$2:$V$501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Trade #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P/L $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P/L by setup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'Dashboard'!E25</f>
            </strRef>
          </tx>
          <spPr>
            <a:solidFill xmlns:a="http://schemas.openxmlformats.org/drawingml/2006/main">
              <a:srgbClr val="4847C1"/>
            </a:solidFill>
            <a:ln xmlns:a="http://schemas.openxmlformats.org/drawingml/2006/main">
              <a:prstDash val="solid"/>
            </a:ln>
          </spPr>
          <cat>
            <numRef>
              <f>'Dashboard'!$A$26:$A$33</f>
            </numRef>
          </cat>
          <val>
            <numRef>
              <f>'Dashboard'!$E$26:$E$33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Equity curve (cumulative P/L after fees)</a:t>
            </a:r>
          </a:p>
        </rich>
      </tx>
    </title>
    <plotArea>
      <lineChart>
        <grouping val="standard"/>
        <ser>
          <idx val="0"/>
          <order val="0"/>
          <tx>
            <strRef>
              <f>'Example'!V1</f>
            </strRef>
          </tx>
          <spPr>
            <a:ln xmlns:a="http://schemas.openxmlformats.org/drawingml/2006/main" w="22000">
              <a:solidFill>
                <a:srgbClr val="4847C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'Example'!$V$2:$V$21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Trade #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Cumulative P/L $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P/L by setup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'Example dashboard'!E25</f>
            </strRef>
          </tx>
          <spPr>
            <a:solidFill xmlns:a="http://schemas.openxmlformats.org/drawingml/2006/main">
              <a:srgbClr val="4847C1"/>
            </a:solidFill>
            <a:ln xmlns:a="http://schemas.openxmlformats.org/drawingml/2006/main">
              <a:prstDash val="solid"/>
            </a:ln>
          </spPr>
          <cat>
            <numRef>
              <f>'Example dashboard'!$A$26:$A$33</f>
            </numRef>
          </cat>
          <val>
            <numRef>
              <f>'Example dashboard'!$E$26:$E$33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64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Trading journal template</t>
        </is>
      </c>
    </row>
    <row r="3">
      <c r="B3" s="2" t="inlineStr">
        <is>
          <t>BeCoin.net - version 1.0 (23 Oct 2026). Free to use and copy. Works in Excel 2016+, Excel for Mac, LibreOffice and Google Sheets.</t>
        </is>
      </c>
    </row>
    <row r="4">
      <c r="B4" s="3" t="inlineStr"/>
    </row>
    <row r="5">
      <c r="B5" s="4" t="inlineStr">
        <is>
          <t>TABS</t>
        </is>
      </c>
    </row>
    <row r="6">
      <c r="B6" s="3" t="inlineStr">
        <is>
          <t>Journal - your empty trade log (500 rows). Type in the white columns only. Purple-tinted columns are formulas.</t>
        </is>
      </c>
    </row>
    <row r="7">
      <c r="B7" s="3" t="inlineStr">
        <is>
          <t>Dashboard - win rate, average win/loss, profit factor, expectancy ($ and R), max losing streak, rule adherence, P/L by setup and emotion, equity curve.</t>
        </is>
      </c>
    </row>
    <row r="8">
      <c r="B8" s="3" t="inlineStr">
        <is>
          <t>Example + Example dashboard - 20 FICTIONAL trades so you can see every formula working. Example data is fictional; symbols are placeholders, not real quotes.</t>
        </is>
      </c>
    </row>
    <row r="9">
      <c r="B9" s="3" t="inlineStr">
        <is>
          <t>Lists - the dropdown options. Rename setup, mistake and emotion tags to match your own plan (keep 8 rows per list).</t>
        </is>
      </c>
    </row>
    <row r="10">
      <c r="B10" s="3" t="inlineStr"/>
    </row>
    <row r="11">
      <c r="B11" s="4" t="inlineStr">
        <is>
          <t>HOW TO USE</t>
        </is>
      </c>
    </row>
    <row r="12">
      <c r="B12" s="3" t="inlineStr">
        <is>
          <t>1. Log a trade when you open it: date, symbol, direction, setup, entry, stop, target, size. Planned risk $ fills in = |entry - stop| x size.</t>
        </is>
      </c>
    </row>
    <row r="13">
      <c r="B13" s="3" t="inlineStr">
        <is>
          <t>2. When you close it, add exit price and fees. P/L $, R-multiple, result and the equity curve update.</t>
        </is>
      </c>
    </row>
    <row r="14">
      <c r="B14" s="3" t="inlineStr">
        <is>
          <t>3. Mark Followed plan? Y or N honestly, add a mistake tag and the emotion you felt, a screenshot link and a one-line note.</t>
        </is>
      </c>
    </row>
    <row r="15">
      <c r="B15" s="3" t="inlineStr">
        <is>
          <t>4. Review the Dashboard weekly: which setups pay, what breaking rules costs in R, and your longest losing streak.</t>
        </is>
      </c>
    </row>
    <row r="16">
      <c r="B16" s="3" t="inlineStr"/>
    </row>
    <row r="17">
      <c r="B17" s="4" t="inlineStr">
        <is>
          <t>FORMULAS (row 2 shown)</t>
        </is>
      </c>
    </row>
    <row r="18">
      <c r="B18" s="5" t="inlineStr">
        <is>
          <t>Planned risk $   =IF(OR(E2="",F2="",I2=""),"",ABS(E2-F2)*I2)</t>
        </is>
      </c>
    </row>
    <row r="19">
      <c r="B19" s="5" t="inlineStr">
        <is>
          <t>P/L $            =IF(OR(E2="",H2="",I2=""),"",(H2-E2)*I2*IF(C2="Short",-1,1)-N(J2))</t>
        </is>
      </c>
    </row>
    <row r="20">
      <c r="B20" s="5" t="inlineStr">
        <is>
          <t>R-multiple       =IF(OR(L2="",K2="",K2=0),"",L2/K2)   (P/L after fees ÷ planned risk)</t>
        </is>
      </c>
    </row>
    <row r="21">
      <c r="B21" s="3" t="inlineStr">
        <is>
          <t>Profit factor    = gross profit ÷ |gross loss|.   Expectancy $ = net P/L ÷ closed trades.   Expectancy R = average R-multiple.</t>
        </is>
      </c>
    </row>
    <row r="22">
      <c r="B22" s="3" t="inlineStr">
        <is>
          <t>Max consecutive losses = MAX of the Loss streak helper column (adds 1 on each loss, resets to 0 on a win or breakeven).</t>
        </is>
      </c>
    </row>
    <row r="23">
      <c r="B23" s="3" t="inlineStr"/>
    </row>
    <row r="24">
      <c r="B24" s="4" t="inlineStr">
        <is>
          <t>LIMITS</t>
        </is>
      </c>
    </row>
    <row r="25">
      <c r="B25" s="3" t="inlineStr">
        <is>
          <t>P/L = (exit - entry) x size, reversed for shorts, minus fees. For futures, options or forex lots, enter size as the amount that turns a 1.00 price move into $ (e.g. contracts x multiplier).</t>
        </is>
      </c>
    </row>
    <row r="26">
      <c r="B26" s="3" t="inlineStr">
        <is>
          <t>One row = one round trip. For scale-ins/outs, use the average entry and average exit. Planned risk excludes fees and slippage.</t>
        </is>
      </c>
    </row>
    <row r="27">
      <c r="B27" s="3" t="inlineStr">
        <is>
          <t>Do not insert columns between A and W; the Dashboard references them by position.</t>
        </is>
      </c>
    </row>
    <row r="28">
      <c r="B28" s="3" t="inlineStr"/>
    </row>
    <row r="29">
      <c r="B29" s="4" t="inlineStr">
        <is>
          <t>DISCLAIMER</t>
        </is>
      </c>
    </row>
    <row r="30">
      <c r="B30" s="3" t="inlineStr">
        <is>
          <t>Educational tool only, not financial advice. It records past trades; it does not predict results. Trading involves risk of loss.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  <col width="13" customWidth="1" min="11" max="11"/>
    <col width="12" customWidth="1" min="12" max="12"/>
    <col width="11" customWidth="1" min="13" max="13"/>
    <col width="11" customWidth="1" min="14" max="14"/>
    <col width="12" customWidth="1" min="15" max="15"/>
    <col width="15" customWidth="1" min="16" max="16"/>
    <col width="12" customWidth="1" min="17" max="17"/>
    <col width="22" customWidth="1" min="18" max="18"/>
    <col width="34" customWidth="1" min="19" max="19"/>
    <col width="8" customWidth="1" min="20" max="20"/>
    <col width="9" customWidth="1" min="21" max="21"/>
    <col width="14" customWidth="1" min="22" max="22"/>
    <col width="9" customWidth="1" min="23" max="23"/>
  </cols>
  <sheetData>
    <row r="1" ht="32" customHeight="1">
      <c r="A1" s="6" t="inlineStr">
        <is>
          <t>Date</t>
        </is>
      </c>
      <c r="B1" s="6" t="inlineStr">
        <is>
          <t>Market / symbol</t>
        </is>
      </c>
      <c r="C1" s="6" t="inlineStr">
        <is>
          <t>Direction</t>
        </is>
      </c>
      <c r="D1" s="6" t="inlineStr">
        <is>
          <t>Setup tag</t>
        </is>
      </c>
      <c r="E1" s="6" t="inlineStr">
        <is>
          <t>Entry</t>
        </is>
      </c>
      <c r="F1" s="6" t="inlineStr">
        <is>
          <t>Stop</t>
        </is>
      </c>
      <c r="G1" s="6" t="inlineStr">
        <is>
          <t>Target</t>
        </is>
      </c>
      <c r="H1" s="6" t="inlineStr">
        <is>
          <t>Exit</t>
        </is>
      </c>
      <c r="I1" s="6" t="inlineStr">
        <is>
          <t>Size (units)</t>
        </is>
      </c>
      <c r="J1" s="6" t="inlineStr">
        <is>
          <t>Fees $</t>
        </is>
      </c>
      <c r="K1" s="6" t="inlineStr">
        <is>
          <t>Planned risk $</t>
        </is>
      </c>
      <c r="L1" s="6" t="inlineStr">
        <is>
          <t>P/L $</t>
        </is>
      </c>
      <c r="M1" s="6" t="inlineStr">
        <is>
          <t>R-multiple</t>
        </is>
      </c>
      <c r="N1" s="6" t="inlineStr">
        <is>
          <t>Planned R:R</t>
        </is>
      </c>
      <c r="O1" s="6" t="inlineStr">
        <is>
          <t>Followed plan? (Y/N)</t>
        </is>
      </c>
      <c r="P1" s="6" t="inlineStr">
        <is>
          <t>Mistake tag</t>
        </is>
      </c>
      <c r="Q1" s="6" t="inlineStr">
        <is>
          <t>Emotion</t>
        </is>
      </c>
      <c r="R1" s="6" t="inlineStr">
        <is>
          <t>Screenshot link</t>
        </is>
      </c>
      <c r="S1" s="6" t="inlineStr">
        <is>
          <t>Notes</t>
        </is>
      </c>
      <c r="T1" s="6" t="inlineStr">
        <is>
          <t>Result</t>
        </is>
      </c>
      <c r="U1" s="6" t="inlineStr">
        <is>
          <t>Loss streak</t>
        </is>
      </c>
      <c r="V1" s="6" t="inlineStr">
        <is>
          <t>Equity (cum. P/L)</t>
        </is>
      </c>
      <c r="W1" s="6" t="inlineStr">
        <is>
          <t>Closed (1/0)</t>
        </is>
      </c>
    </row>
    <row r="2">
      <c r="A2" s="7" t="n"/>
      <c r="E2" s="8" t="n"/>
      <c r="F2" s="8" t="n"/>
      <c r="G2" s="8" t="n"/>
      <c r="H2" s="8" t="n"/>
      <c r="I2" s="9" t="n"/>
      <c r="J2" s="10" t="n"/>
      <c r="K2" s="11">
        <f>IF(OR(E2="",F2="",I2=""),"",ABS(E2-F2)*I2)</f>
        <v/>
      </c>
      <c r="L2" s="11">
        <f>IF(OR(E2="",H2="",I2=""),"",(H2-E2)*I2*IF(C2="Short",-1,1)-N(J2))</f>
        <v/>
      </c>
      <c r="M2" s="12">
        <f>IF(OR(L2="",K2="",K2=0),"",L2/K2)</f>
        <v/>
      </c>
      <c r="N2" s="13">
        <f>IF(OR(E2="",F2="",G2="",E2=F2),"",ABS(G2-E2)/ABS(E2-F2))</f>
        <v/>
      </c>
      <c r="T2" s="14">
        <f>IF(L2="","",IF(L2&gt;0,"Win",IF(L2&lt;0,"Loss","BE")))</f>
        <v/>
      </c>
      <c r="U2" s="15">
        <f>IF(L2="","",IF(L2&lt;0,1,0))</f>
        <v/>
      </c>
      <c r="V2" s="11">
        <f>IF(L2="",NA(),SUM(L$2:L2))</f>
        <v/>
      </c>
      <c r="W2" s="15">
        <f>IF(L2="",0,1)</f>
        <v/>
      </c>
    </row>
    <row r="3">
      <c r="A3" s="7" t="n"/>
      <c r="E3" s="8" t="n"/>
      <c r="F3" s="8" t="n"/>
      <c r="G3" s="8" t="n"/>
      <c r="H3" s="8" t="n"/>
      <c r="I3" s="9" t="n"/>
      <c r="J3" s="10" t="n"/>
      <c r="K3" s="11">
        <f>IF(OR(E3="",F3="",I3=""),"",ABS(E3-F3)*I3)</f>
        <v/>
      </c>
      <c r="L3" s="11">
        <f>IF(OR(E3="",H3="",I3=""),"",(H3-E3)*I3*IF(C3="Short",-1,1)-N(J3))</f>
        <v/>
      </c>
      <c r="M3" s="12">
        <f>IF(OR(L3="",K3="",K3=0),"",L3/K3)</f>
        <v/>
      </c>
      <c r="N3" s="13">
        <f>IF(OR(E3="",F3="",G3="",E3=F3),"",ABS(G3-E3)/ABS(E3-F3))</f>
        <v/>
      </c>
      <c r="T3" s="14">
        <f>IF(L3="","",IF(L3&gt;0,"Win",IF(L3&lt;0,"Loss","BE")))</f>
        <v/>
      </c>
      <c r="U3" s="15">
        <f>IF(L3="","",IF(L3&lt;0,IF(ISNUMBER(U2),U2,0)+1,0))</f>
        <v/>
      </c>
      <c r="V3" s="11">
        <f>IF(L3="",NA(),SUM(L$2:L3))</f>
        <v/>
      </c>
      <c r="W3" s="15">
        <f>IF(L3="",0,1)</f>
        <v/>
      </c>
    </row>
    <row r="4">
      <c r="A4" s="7" t="n"/>
      <c r="E4" s="8" t="n"/>
      <c r="F4" s="8" t="n"/>
      <c r="G4" s="8" t="n"/>
      <c r="H4" s="8" t="n"/>
      <c r="I4" s="9" t="n"/>
      <c r="J4" s="10" t="n"/>
      <c r="K4" s="11">
        <f>IF(OR(E4="",F4="",I4=""),"",ABS(E4-F4)*I4)</f>
        <v/>
      </c>
      <c r="L4" s="11">
        <f>IF(OR(E4="",H4="",I4=""),"",(H4-E4)*I4*IF(C4="Short",-1,1)-N(J4))</f>
        <v/>
      </c>
      <c r="M4" s="12">
        <f>IF(OR(L4="",K4="",K4=0),"",L4/K4)</f>
        <v/>
      </c>
      <c r="N4" s="13">
        <f>IF(OR(E4="",F4="",G4="",E4=F4),"",ABS(G4-E4)/ABS(E4-F4))</f>
        <v/>
      </c>
      <c r="T4" s="14">
        <f>IF(L4="","",IF(L4&gt;0,"Win",IF(L4&lt;0,"Loss","BE")))</f>
        <v/>
      </c>
      <c r="U4" s="15">
        <f>IF(L4="","",IF(L4&lt;0,IF(ISNUMBER(U3),U3,0)+1,0))</f>
        <v/>
      </c>
      <c r="V4" s="11">
        <f>IF(L4="",NA(),SUM(L$2:L4))</f>
        <v/>
      </c>
      <c r="W4" s="15">
        <f>IF(L4="",0,1)</f>
        <v/>
      </c>
    </row>
    <row r="5">
      <c r="A5" s="7" t="n"/>
      <c r="E5" s="8" t="n"/>
      <c r="F5" s="8" t="n"/>
      <c r="G5" s="8" t="n"/>
      <c r="H5" s="8" t="n"/>
      <c r="I5" s="9" t="n"/>
      <c r="J5" s="10" t="n"/>
      <c r="K5" s="11">
        <f>IF(OR(E5="",F5="",I5=""),"",ABS(E5-F5)*I5)</f>
        <v/>
      </c>
      <c r="L5" s="11">
        <f>IF(OR(E5="",H5="",I5=""),"",(H5-E5)*I5*IF(C5="Short",-1,1)-N(J5))</f>
        <v/>
      </c>
      <c r="M5" s="12">
        <f>IF(OR(L5="",K5="",K5=0),"",L5/K5)</f>
        <v/>
      </c>
      <c r="N5" s="13">
        <f>IF(OR(E5="",F5="",G5="",E5=F5),"",ABS(G5-E5)/ABS(E5-F5))</f>
        <v/>
      </c>
      <c r="T5" s="14">
        <f>IF(L5="","",IF(L5&gt;0,"Win",IF(L5&lt;0,"Loss","BE")))</f>
        <v/>
      </c>
      <c r="U5" s="15">
        <f>IF(L5="","",IF(L5&lt;0,IF(ISNUMBER(U4),U4,0)+1,0))</f>
        <v/>
      </c>
      <c r="V5" s="11">
        <f>IF(L5="",NA(),SUM(L$2:L5))</f>
        <v/>
      </c>
      <c r="W5" s="15">
        <f>IF(L5="",0,1)</f>
        <v/>
      </c>
    </row>
    <row r="6">
      <c r="A6" s="7" t="n"/>
      <c r="E6" s="8" t="n"/>
      <c r="F6" s="8" t="n"/>
      <c r="G6" s="8" t="n"/>
      <c r="H6" s="8" t="n"/>
      <c r="I6" s="9" t="n"/>
      <c r="J6" s="10" t="n"/>
      <c r="K6" s="11">
        <f>IF(OR(E6="",F6="",I6=""),"",ABS(E6-F6)*I6)</f>
        <v/>
      </c>
      <c r="L6" s="11">
        <f>IF(OR(E6="",H6="",I6=""),"",(H6-E6)*I6*IF(C6="Short",-1,1)-N(J6))</f>
        <v/>
      </c>
      <c r="M6" s="12">
        <f>IF(OR(L6="",K6="",K6=0),"",L6/K6)</f>
        <v/>
      </c>
      <c r="N6" s="13">
        <f>IF(OR(E6="",F6="",G6="",E6=F6),"",ABS(G6-E6)/ABS(E6-F6))</f>
        <v/>
      </c>
      <c r="T6" s="14">
        <f>IF(L6="","",IF(L6&gt;0,"Win",IF(L6&lt;0,"Loss","BE")))</f>
        <v/>
      </c>
      <c r="U6" s="15">
        <f>IF(L6="","",IF(L6&lt;0,IF(ISNUMBER(U5),U5,0)+1,0))</f>
        <v/>
      </c>
      <c r="V6" s="11">
        <f>IF(L6="",NA(),SUM(L$2:L6))</f>
        <v/>
      </c>
      <c r="W6" s="15">
        <f>IF(L6="",0,1)</f>
        <v/>
      </c>
    </row>
    <row r="7">
      <c r="A7" s="7" t="n"/>
      <c r="E7" s="8" t="n"/>
      <c r="F7" s="8" t="n"/>
      <c r="G7" s="8" t="n"/>
      <c r="H7" s="8" t="n"/>
      <c r="I7" s="9" t="n"/>
      <c r="J7" s="10" t="n"/>
      <c r="K7" s="11">
        <f>IF(OR(E7="",F7="",I7=""),"",ABS(E7-F7)*I7)</f>
        <v/>
      </c>
      <c r="L7" s="11">
        <f>IF(OR(E7="",H7="",I7=""),"",(H7-E7)*I7*IF(C7="Short",-1,1)-N(J7))</f>
        <v/>
      </c>
      <c r="M7" s="12">
        <f>IF(OR(L7="",K7="",K7=0),"",L7/K7)</f>
        <v/>
      </c>
      <c r="N7" s="13">
        <f>IF(OR(E7="",F7="",G7="",E7=F7),"",ABS(G7-E7)/ABS(E7-F7))</f>
        <v/>
      </c>
      <c r="T7" s="14">
        <f>IF(L7="","",IF(L7&gt;0,"Win",IF(L7&lt;0,"Loss","BE")))</f>
        <v/>
      </c>
      <c r="U7" s="15">
        <f>IF(L7="","",IF(L7&lt;0,IF(ISNUMBER(U6),U6,0)+1,0))</f>
        <v/>
      </c>
      <c r="V7" s="11">
        <f>IF(L7="",NA(),SUM(L$2:L7))</f>
        <v/>
      </c>
      <c r="W7" s="15">
        <f>IF(L7="",0,1)</f>
        <v/>
      </c>
    </row>
    <row r="8">
      <c r="A8" s="7" t="n"/>
      <c r="E8" s="8" t="n"/>
      <c r="F8" s="8" t="n"/>
      <c r="G8" s="8" t="n"/>
      <c r="H8" s="8" t="n"/>
      <c r="I8" s="9" t="n"/>
      <c r="J8" s="10" t="n"/>
      <c r="K8" s="11">
        <f>IF(OR(E8="",F8="",I8=""),"",ABS(E8-F8)*I8)</f>
        <v/>
      </c>
      <c r="L8" s="11">
        <f>IF(OR(E8="",H8="",I8=""),"",(H8-E8)*I8*IF(C8="Short",-1,1)-N(J8))</f>
        <v/>
      </c>
      <c r="M8" s="12">
        <f>IF(OR(L8="",K8="",K8=0),"",L8/K8)</f>
        <v/>
      </c>
      <c r="N8" s="13">
        <f>IF(OR(E8="",F8="",G8="",E8=F8),"",ABS(G8-E8)/ABS(E8-F8))</f>
        <v/>
      </c>
      <c r="T8" s="14">
        <f>IF(L8="","",IF(L8&gt;0,"Win",IF(L8&lt;0,"Loss","BE")))</f>
        <v/>
      </c>
      <c r="U8" s="15">
        <f>IF(L8="","",IF(L8&lt;0,IF(ISNUMBER(U7),U7,0)+1,0))</f>
        <v/>
      </c>
      <c r="V8" s="11">
        <f>IF(L8="",NA(),SUM(L$2:L8))</f>
        <v/>
      </c>
      <c r="W8" s="15">
        <f>IF(L8="",0,1)</f>
        <v/>
      </c>
    </row>
    <row r="9">
      <c r="A9" s="7" t="n"/>
      <c r="E9" s="8" t="n"/>
      <c r="F9" s="8" t="n"/>
      <c r="G9" s="8" t="n"/>
      <c r="H9" s="8" t="n"/>
      <c r="I9" s="9" t="n"/>
      <c r="J9" s="10" t="n"/>
      <c r="K9" s="11">
        <f>IF(OR(E9="",F9="",I9=""),"",ABS(E9-F9)*I9)</f>
        <v/>
      </c>
      <c r="L9" s="11">
        <f>IF(OR(E9="",H9="",I9=""),"",(H9-E9)*I9*IF(C9="Short",-1,1)-N(J9))</f>
        <v/>
      </c>
      <c r="M9" s="12">
        <f>IF(OR(L9="",K9="",K9=0),"",L9/K9)</f>
        <v/>
      </c>
      <c r="N9" s="13">
        <f>IF(OR(E9="",F9="",G9="",E9=F9),"",ABS(G9-E9)/ABS(E9-F9))</f>
        <v/>
      </c>
      <c r="T9" s="14">
        <f>IF(L9="","",IF(L9&gt;0,"Win",IF(L9&lt;0,"Loss","BE")))</f>
        <v/>
      </c>
      <c r="U9" s="15">
        <f>IF(L9="","",IF(L9&lt;0,IF(ISNUMBER(U8),U8,0)+1,0))</f>
        <v/>
      </c>
      <c r="V9" s="11">
        <f>IF(L9="",NA(),SUM(L$2:L9))</f>
        <v/>
      </c>
      <c r="W9" s="15">
        <f>IF(L9="",0,1)</f>
        <v/>
      </c>
    </row>
    <row r="10">
      <c r="A10" s="7" t="n"/>
      <c r="E10" s="8" t="n"/>
      <c r="F10" s="8" t="n"/>
      <c r="G10" s="8" t="n"/>
      <c r="H10" s="8" t="n"/>
      <c r="I10" s="9" t="n"/>
      <c r="J10" s="10" t="n"/>
      <c r="K10" s="11">
        <f>IF(OR(E10="",F10="",I10=""),"",ABS(E10-F10)*I10)</f>
        <v/>
      </c>
      <c r="L10" s="11">
        <f>IF(OR(E10="",H10="",I10=""),"",(H10-E10)*I10*IF(C10="Short",-1,1)-N(J10))</f>
        <v/>
      </c>
      <c r="M10" s="12">
        <f>IF(OR(L10="",K10="",K10=0),"",L10/K10)</f>
        <v/>
      </c>
      <c r="N10" s="13">
        <f>IF(OR(E10="",F10="",G10="",E10=F10),"",ABS(G10-E10)/ABS(E10-F10))</f>
        <v/>
      </c>
      <c r="T10" s="14">
        <f>IF(L10="","",IF(L10&gt;0,"Win",IF(L10&lt;0,"Loss","BE")))</f>
        <v/>
      </c>
      <c r="U10" s="15">
        <f>IF(L10="","",IF(L10&lt;0,IF(ISNUMBER(U9),U9,0)+1,0))</f>
        <v/>
      </c>
      <c r="V10" s="11">
        <f>IF(L10="",NA(),SUM(L$2:L10))</f>
        <v/>
      </c>
      <c r="W10" s="15">
        <f>IF(L10="",0,1)</f>
        <v/>
      </c>
    </row>
    <row r="11">
      <c r="A11" s="7" t="n"/>
      <c r="E11" s="8" t="n"/>
      <c r="F11" s="8" t="n"/>
      <c r="G11" s="8" t="n"/>
      <c r="H11" s="8" t="n"/>
      <c r="I11" s="9" t="n"/>
      <c r="J11" s="10" t="n"/>
      <c r="K11" s="11">
        <f>IF(OR(E11="",F11="",I11=""),"",ABS(E11-F11)*I11)</f>
        <v/>
      </c>
      <c r="L11" s="11">
        <f>IF(OR(E11="",H11="",I11=""),"",(H11-E11)*I11*IF(C11="Short",-1,1)-N(J11))</f>
        <v/>
      </c>
      <c r="M11" s="12">
        <f>IF(OR(L11="",K11="",K11=0),"",L11/K11)</f>
        <v/>
      </c>
      <c r="N11" s="13">
        <f>IF(OR(E11="",F11="",G11="",E11=F11),"",ABS(G11-E11)/ABS(E11-F11))</f>
        <v/>
      </c>
      <c r="T11" s="14">
        <f>IF(L11="","",IF(L11&gt;0,"Win",IF(L11&lt;0,"Loss","BE")))</f>
        <v/>
      </c>
      <c r="U11" s="15">
        <f>IF(L11="","",IF(L11&lt;0,IF(ISNUMBER(U10),U10,0)+1,0))</f>
        <v/>
      </c>
      <c r="V11" s="11">
        <f>IF(L11="",NA(),SUM(L$2:L11))</f>
        <v/>
      </c>
      <c r="W11" s="15">
        <f>IF(L11="",0,1)</f>
        <v/>
      </c>
    </row>
    <row r="12">
      <c r="A12" s="7" t="n"/>
      <c r="E12" s="8" t="n"/>
      <c r="F12" s="8" t="n"/>
      <c r="G12" s="8" t="n"/>
      <c r="H12" s="8" t="n"/>
      <c r="I12" s="9" t="n"/>
      <c r="J12" s="10" t="n"/>
      <c r="K12" s="11">
        <f>IF(OR(E12="",F12="",I12=""),"",ABS(E12-F12)*I12)</f>
        <v/>
      </c>
      <c r="L12" s="11">
        <f>IF(OR(E12="",H12="",I12=""),"",(H12-E12)*I12*IF(C12="Short",-1,1)-N(J12))</f>
        <v/>
      </c>
      <c r="M12" s="12">
        <f>IF(OR(L12="",K12="",K12=0),"",L12/K12)</f>
        <v/>
      </c>
      <c r="N12" s="13">
        <f>IF(OR(E12="",F12="",G12="",E12=F12),"",ABS(G12-E12)/ABS(E12-F12))</f>
        <v/>
      </c>
      <c r="T12" s="14">
        <f>IF(L12="","",IF(L12&gt;0,"Win",IF(L12&lt;0,"Loss","BE")))</f>
        <v/>
      </c>
      <c r="U12" s="15">
        <f>IF(L12="","",IF(L12&lt;0,IF(ISNUMBER(U11),U11,0)+1,0))</f>
        <v/>
      </c>
      <c r="V12" s="11">
        <f>IF(L12="",NA(),SUM(L$2:L12))</f>
        <v/>
      </c>
      <c r="W12" s="15">
        <f>IF(L12="",0,1)</f>
        <v/>
      </c>
    </row>
    <row r="13">
      <c r="A13" s="7" t="n"/>
      <c r="E13" s="8" t="n"/>
      <c r="F13" s="8" t="n"/>
      <c r="G13" s="8" t="n"/>
      <c r="H13" s="8" t="n"/>
      <c r="I13" s="9" t="n"/>
      <c r="J13" s="10" t="n"/>
      <c r="K13" s="11">
        <f>IF(OR(E13="",F13="",I13=""),"",ABS(E13-F13)*I13)</f>
        <v/>
      </c>
      <c r="L13" s="11">
        <f>IF(OR(E13="",H13="",I13=""),"",(H13-E13)*I13*IF(C13="Short",-1,1)-N(J13))</f>
        <v/>
      </c>
      <c r="M13" s="12">
        <f>IF(OR(L13="",K13="",K13=0),"",L13/K13)</f>
        <v/>
      </c>
      <c r="N13" s="13">
        <f>IF(OR(E13="",F13="",G13="",E13=F13),"",ABS(G13-E13)/ABS(E13-F13))</f>
        <v/>
      </c>
      <c r="T13" s="14">
        <f>IF(L13="","",IF(L13&gt;0,"Win",IF(L13&lt;0,"Loss","BE")))</f>
        <v/>
      </c>
      <c r="U13" s="15">
        <f>IF(L13="","",IF(L13&lt;0,IF(ISNUMBER(U12),U12,0)+1,0))</f>
        <v/>
      </c>
      <c r="V13" s="11">
        <f>IF(L13="",NA(),SUM(L$2:L13))</f>
        <v/>
      </c>
      <c r="W13" s="15">
        <f>IF(L13="",0,1)</f>
        <v/>
      </c>
    </row>
    <row r="14">
      <c r="A14" s="7" t="n"/>
      <c r="E14" s="8" t="n"/>
      <c r="F14" s="8" t="n"/>
      <c r="G14" s="8" t="n"/>
      <c r="H14" s="8" t="n"/>
      <c r="I14" s="9" t="n"/>
      <c r="J14" s="10" t="n"/>
      <c r="K14" s="11">
        <f>IF(OR(E14="",F14="",I14=""),"",ABS(E14-F14)*I14)</f>
        <v/>
      </c>
      <c r="L14" s="11">
        <f>IF(OR(E14="",H14="",I14=""),"",(H14-E14)*I14*IF(C14="Short",-1,1)-N(J14))</f>
        <v/>
      </c>
      <c r="M14" s="12">
        <f>IF(OR(L14="",K14="",K14=0),"",L14/K14)</f>
        <v/>
      </c>
      <c r="N14" s="13">
        <f>IF(OR(E14="",F14="",G14="",E14=F14),"",ABS(G14-E14)/ABS(E14-F14))</f>
        <v/>
      </c>
      <c r="T14" s="14">
        <f>IF(L14="","",IF(L14&gt;0,"Win",IF(L14&lt;0,"Loss","BE")))</f>
        <v/>
      </c>
      <c r="U14" s="15">
        <f>IF(L14="","",IF(L14&lt;0,IF(ISNUMBER(U13),U13,0)+1,0))</f>
        <v/>
      </c>
      <c r="V14" s="11">
        <f>IF(L14="",NA(),SUM(L$2:L14))</f>
        <v/>
      </c>
      <c r="W14" s="15">
        <f>IF(L14="",0,1)</f>
        <v/>
      </c>
    </row>
    <row r="15">
      <c r="A15" s="7" t="n"/>
      <c r="E15" s="8" t="n"/>
      <c r="F15" s="8" t="n"/>
      <c r="G15" s="8" t="n"/>
      <c r="H15" s="8" t="n"/>
      <c r="I15" s="9" t="n"/>
      <c r="J15" s="10" t="n"/>
      <c r="K15" s="11">
        <f>IF(OR(E15="",F15="",I15=""),"",ABS(E15-F15)*I15)</f>
        <v/>
      </c>
      <c r="L15" s="11">
        <f>IF(OR(E15="",H15="",I15=""),"",(H15-E15)*I15*IF(C15="Short",-1,1)-N(J15))</f>
        <v/>
      </c>
      <c r="M15" s="12">
        <f>IF(OR(L15="",K15="",K15=0),"",L15/K15)</f>
        <v/>
      </c>
      <c r="N15" s="13">
        <f>IF(OR(E15="",F15="",G15="",E15=F15),"",ABS(G15-E15)/ABS(E15-F15))</f>
        <v/>
      </c>
      <c r="T15" s="14">
        <f>IF(L15="","",IF(L15&gt;0,"Win",IF(L15&lt;0,"Loss","BE")))</f>
        <v/>
      </c>
      <c r="U15" s="15">
        <f>IF(L15="","",IF(L15&lt;0,IF(ISNUMBER(U14),U14,0)+1,0))</f>
        <v/>
      </c>
      <c r="V15" s="11">
        <f>IF(L15="",NA(),SUM(L$2:L15))</f>
        <v/>
      </c>
      <c r="W15" s="15">
        <f>IF(L15="",0,1)</f>
        <v/>
      </c>
    </row>
    <row r="16">
      <c r="A16" s="7" t="n"/>
      <c r="E16" s="8" t="n"/>
      <c r="F16" s="8" t="n"/>
      <c r="G16" s="8" t="n"/>
      <c r="H16" s="8" t="n"/>
      <c r="I16" s="9" t="n"/>
      <c r="J16" s="10" t="n"/>
      <c r="K16" s="11">
        <f>IF(OR(E16="",F16="",I16=""),"",ABS(E16-F16)*I16)</f>
        <v/>
      </c>
      <c r="L16" s="11">
        <f>IF(OR(E16="",H16="",I16=""),"",(H16-E16)*I16*IF(C16="Short",-1,1)-N(J16))</f>
        <v/>
      </c>
      <c r="M16" s="12">
        <f>IF(OR(L16="",K16="",K16=0),"",L16/K16)</f>
        <v/>
      </c>
      <c r="N16" s="13">
        <f>IF(OR(E16="",F16="",G16="",E16=F16),"",ABS(G16-E16)/ABS(E16-F16))</f>
        <v/>
      </c>
      <c r="T16" s="14">
        <f>IF(L16="","",IF(L16&gt;0,"Win",IF(L16&lt;0,"Loss","BE")))</f>
        <v/>
      </c>
      <c r="U16" s="15">
        <f>IF(L16="","",IF(L16&lt;0,IF(ISNUMBER(U15),U15,0)+1,0))</f>
        <v/>
      </c>
      <c r="V16" s="11">
        <f>IF(L16="",NA(),SUM(L$2:L16))</f>
        <v/>
      </c>
      <c r="W16" s="15">
        <f>IF(L16="",0,1)</f>
        <v/>
      </c>
    </row>
    <row r="17">
      <c r="A17" s="7" t="n"/>
      <c r="E17" s="8" t="n"/>
      <c r="F17" s="8" t="n"/>
      <c r="G17" s="8" t="n"/>
      <c r="H17" s="8" t="n"/>
      <c r="I17" s="9" t="n"/>
      <c r="J17" s="10" t="n"/>
      <c r="K17" s="11">
        <f>IF(OR(E17="",F17="",I17=""),"",ABS(E17-F17)*I17)</f>
        <v/>
      </c>
      <c r="L17" s="11">
        <f>IF(OR(E17="",H17="",I17=""),"",(H17-E17)*I17*IF(C17="Short",-1,1)-N(J17))</f>
        <v/>
      </c>
      <c r="M17" s="12">
        <f>IF(OR(L17="",K17="",K17=0),"",L17/K17)</f>
        <v/>
      </c>
      <c r="N17" s="13">
        <f>IF(OR(E17="",F17="",G17="",E17=F17),"",ABS(G17-E17)/ABS(E17-F17))</f>
        <v/>
      </c>
      <c r="T17" s="14">
        <f>IF(L17="","",IF(L17&gt;0,"Win",IF(L17&lt;0,"Loss","BE")))</f>
        <v/>
      </c>
      <c r="U17" s="15">
        <f>IF(L17="","",IF(L17&lt;0,IF(ISNUMBER(U16),U16,0)+1,0))</f>
        <v/>
      </c>
      <c r="V17" s="11">
        <f>IF(L17="",NA(),SUM(L$2:L17))</f>
        <v/>
      </c>
      <c r="W17" s="15">
        <f>IF(L17="",0,1)</f>
        <v/>
      </c>
    </row>
    <row r="18">
      <c r="A18" s="7" t="n"/>
      <c r="E18" s="8" t="n"/>
      <c r="F18" s="8" t="n"/>
      <c r="G18" s="8" t="n"/>
      <c r="H18" s="8" t="n"/>
      <c r="I18" s="9" t="n"/>
      <c r="J18" s="10" t="n"/>
      <c r="K18" s="11">
        <f>IF(OR(E18="",F18="",I18=""),"",ABS(E18-F18)*I18)</f>
        <v/>
      </c>
      <c r="L18" s="11">
        <f>IF(OR(E18="",H18="",I18=""),"",(H18-E18)*I18*IF(C18="Short",-1,1)-N(J18))</f>
        <v/>
      </c>
      <c r="M18" s="12">
        <f>IF(OR(L18="",K18="",K18=0),"",L18/K18)</f>
        <v/>
      </c>
      <c r="N18" s="13">
        <f>IF(OR(E18="",F18="",G18="",E18=F18),"",ABS(G18-E18)/ABS(E18-F18))</f>
        <v/>
      </c>
      <c r="T18" s="14">
        <f>IF(L18="","",IF(L18&gt;0,"Win",IF(L18&lt;0,"Loss","BE")))</f>
        <v/>
      </c>
      <c r="U18" s="15">
        <f>IF(L18="","",IF(L18&lt;0,IF(ISNUMBER(U17),U17,0)+1,0))</f>
        <v/>
      </c>
      <c r="V18" s="11">
        <f>IF(L18="",NA(),SUM(L$2:L18))</f>
        <v/>
      </c>
      <c r="W18" s="15">
        <f>IF(L18="",0,1)</f>
        <v/>
      </c>
    </row>
    <row r="19">
      <c r="A19" s="7" t="n"/>
      <c r="E19" s="8" t="n"/>
      <c r="F19" s="8" t="n"/>
      <c r="G19" s="8" t="n"/>
      <c r="H19" s="8" t="n"/>
      <c r="I19" s="9" t="n"/>
      <c r="J19" s="10" t="n"/>
      <c r="K19" s="11">
        <f>IF(OR(E19="",F19="",I19=""),"",ABS(E19-F19)*I19)</f>
        <v/>
      </c>
      <c r="L19" s="11">
        <f>IF(OR(E19="",H19="",I19=""),"",(H19-E19)*I19*IF(C19="Short",-1,1)-N(J19))</f>
        <v/>
      </c>
      <c r="M19" s="12">
        <f>IF(OR(L19="",K19="",K19=0),"",L19/K19)</f>
        <v/>
      </c>
      <c r="N19" s="13">
        <f>IF(OR(E19="",F19="",G19="",E19=F19),"",ABS(G19-E19)/ABS(E19-F19))</f>
        <v/>
      </c>
      <c r="T19" s="14">
        <f>IF(L19="","",IF(L19&gt;0,"Win",IF(L19&lt;0,"Loss","BE")))</f>
        <v/>
      </c>
      <c r="U19" s="15">
        <f>IF(L19="","",IF(L19&lt;0,IF(ISNUMBER(U18),U18,0)+1,0))</f>
        <v/>
      </c>
      <c r="V19" s="11">
        <f>IF(L19="",NA(),SUM(L$2:L19))</f>
        <v/>
      </c>
      <c r="W19" s="15">
        <f>IF(L19="",0,1)</f>
        <v/>
      </c>
    </row>
    <row r="20">
      <c r="A20" s="7" t="n"/>
      <c r="E20" s="8" t="n"/>
      <c r="F20" s="8" t="n"/>
      <c r="G20" s="8" t="n"/>
      <c r="H20" s="8" t="n"/>
      <c r="I20" s="9" t="n"/>
      <c r="J20" s="10" t="n"/>
      <c r="K20" s="11">
        <f>IF(OR(E20="",F20="",I20=""),"",ABS(E20-F20)*I20)</f>
        <v/>
      </c>
      <c r="L20" s="11">
        <f>IF(OR(E20="",H20="",I20=""),"",(H20-E20)*I20*IF(C20="Short",-1,1)-N(J20))</f>
        <v/>
      </c>
      <c r="M20" s="12">
        <f>IF(OR(L20="",K20="",K20=0),"",L20/K20)</f>
        <v/>
      </c>
      <c r="N20" s="13">
        <f>IF(OR(E20="",F20="",G20="",E20=F20),"",ABS(G20-E20)/ABS(E20-F20))</f>
        <v/>
      </c>
      <c r="T20" s="14">
        <f>IF(L20="","",IF(L20&gt;0,"Win",IF(L20&lt;0,"Loss","BE")))</f>
        <v/>
      </c>
      <c r="U20" s="15">
        <f>IF(L20="","",IF(L20&lt;0,IF(ISNUMBER(U19),U19,0)+1,0))</f>
        <v/>
      </c>
      <c r="V20" s="11">
        <f>IF(L20="",NA(),SUM(L$2:L20))</f>
        <v/>
      </c>
      <c r="W20" s="15">
        <f>IF(L20="",0,1)</f>
        <v/>
      </c>
    </row>
    <row r="21">
      <c r="A21" s="7" t="n"/>
      <c r="E21" s="8" t="n"/>
      <c r="F21" s="8" t="n"/>
      <c r="G21" s="8" t="n"/>
      <c r="H21" s="8" t="n"/>
      <c r="I21" s="9" t="n"/>
      <c r="J21" s="10" t="n"/>
      <c r="K21" s="11">
        <f>IF(OR(E21="",F21="",I21=""),"",ABS(E21-F21)*I21)</f>
        <v/>
      </c>
      <c r="L21" s="11">
        <f>IF(OR(E21="",H21="",I21=""),"",(H21-E21)*I21*IF(C21="Short",-1,1)-N(J21))</f>
        <v/>
      </c>
      <c r="M21" s="12">
        <f>IF(OR(L21="",K21="",K21=0),"",L21/K21)</f>
        <v/>
      </c>
      <c r="N21" s="13">
        <f>IF(OR(E21="",F21="",G21="",E21=F21),"",ABS(G21-E21)/ABS(E21-F21))</f>
        <v/>
      </c>
      <c r="T21" s="14">
        <f>IF(L21="","",IF(L21&gt;0,"Win",IF(L21&lt;0,"Loss","BE")))</f>
        <v/>
      </c>
      <c r="U21" s="15">
        <f>IF(L21="","",IF(L21&lt;0,IF(ISNUMBER(U20),U20,0)+1,0))</f>
        <v/>
      </c>
      <c r="V21" s="11">
        <f>IF(L21="",NA(),SUM(L$2:L21))</f>
        <v/>
      </c>
      <c r="W21" s="15">
        <f>IF(L21="",0,1)</f>
        <v/>
      </c>
    </row>
    <row r="22">
      <c r="A22" s="7" t="n"/>
      <c r="E22" s="8" t="n"/>
      <c r="F22" s="8" t="n"/>
      <c r="G22" s="8" t="n"/>
      <c r="H22" s="8" t="n"/>
      <c r="I22" s="9" t="n"/>
      <c r="J22" s="10" t="n"/>
      <c r="K22" s="11">
        <f>IF(OR(E22="",F22="",I22=""),"",ABS(E22-F22)*I22)</f>
        <v/>
      </c>
      <c r="L22" s="11">
        <f>IF(OR(E22="",H22="",I22=""),"",(H22-E22)*I22*IF(C22="Short",-1,1)-N(J22))</f>
        <v/>
      </c>
      <c r="M22" s="12">
        <f>IF(OR(L22="",K22="",K22=0),"",L22/K22)</f>
        <v/>
      </c>
      <c r="N22" s="13">
        <f>IF(OR(E22="",F22="",G22="",E22=F22),"",ABS(G22-E22)/ABS(E22-F22))</f>
        <v/>
      </c>
      <c r="T22" s="14">
        <f>IF(L22="","",IF(L22&gt;0,"Win",IF(L22&lt;0,"Loss","BE")))</f>
        <v/>
      </c>
      <c r="U22" s="15">
        <f>IF(L22="","",IF(L22&lt;0,IF(ISNUMBER(U21),U21,0)+1,0))</f>
        <v/>
      </c>
      <c r="V22" s="11">
        <f>IF(L22="",NA(),SUM(L$2:L22))</f>
        <v/>
      </c>
      <c r="W22" s="15">
        <f>IF(L22="",0,1)</f>
        <v/>
      </c>
    </row>
    <row r="23">
      <c r="A23" s="7" t="n"/>
      <c r="E23" s="8" t="n"/>
      <c r="F23" s="8" t="n"/>
      <c r="G23" s="8" t="n"/>
      <c r="H23" s="8" t="n"/>
      <c r="I23" s="9" t="n"/>
      <c r="J23" s="10" t="n"/>
      <c r="K23" s="11">
        <f>IF(OR(E23="",F23="",I23=""),"",ABS(E23-F23)*I23)</f>
        <v/>
      </c>
      <c r="L23" s="11">
        <f>IF(OR(E23="",H23="",I23=""),"",(H23-E23)*I23*IF(C23="Short",-1,1)-N(J23))</f>
        <v/>
      </c>
      <c r="M23" s="12">
        <f>IF(OR(L23="",K23="",K23=0),"",L23/K23)</f>
        <v/>
      </c>
      <c r="N23" s="13">
        <f>IF(OR(E23="",F23="",G23="",E23=F23),"",ABS(G23-E23)/ABS(E23-F23))</f>
        <v/>
      </c>
      <c r="T23" s="14">
        <f>IF(L23="","",IF(L23&gt;0,"Win",IF(L23&lt;0,"Loss","BE")))</f>
        <v/>
      </c>
      <c r="U23" s="15">
        <f>IF(L23="","",IF(L23&lt;0,IF(ISNUMBER(U22),U22,0)+1,0))</f>
        <v/>
      </c>
      <c r="V23" s="11">
        <f>IF(L23="",NA(),SUM(L$2:L23))</f>
        <v/>
      </c>
      <c r="W23" s="15">
        <f>IF(L23="",0,1)</f>
        <v/>
      </c>
    </row>
    <row r="24">
      <c r="A24" s="7" t="n"/>
      <c r="E24" s="8" t="n"/>
      <c r="F24" s="8" t="n"/>
      <c r="G24" s="8" t="n"/>
      <c r="H24" s="8" t="n"/>
      <c r="I24" s="9" t="n"/>
      <c r="J24" s="10" t="n"/>
      <c r="K24" s="11">
        <f>IF(OR(E24="",F24="",I24=""),"",ABS(E24-F24)*I24)</f>
        <v/>
      </c>
      <c r="L24" s="11">
        <f>IF(OR(E24="",H24="",I24=""),"",(H24-E24)*I24*IF(C24="Short",-1,1)-N(J24))</f>
        <v/>
      </c>
      <c r="M24" s="12">
        <f>IF(OR(L24="",K24="",K24=0),"",L24/K24)</f>
        <v/>
      </c>
      <c r="N24" s="13">
        <f>IF(OR(E24="",F24="",G24="",E24=F24),"",ABS(G24-E24)/ABS(E24-F24))</f>
        <v/>
      </c>
      <c r="T24" s="14">
        <f>IF(L24="","",IF(L24&gt;0,"Win",IF(L24&lt;0,"Loss","BE")))</f>
        <v/>
      </c>
      <c r="U24" s="15">
        <f>IF(L24="","",IF(L24&lt;0,IF(ISNUMBER(U23),U23,0)+1,0))</f>
        <v/>
      </c>
      <c r="V24" s="11">
        <f>IF(L24="",NA(),SUM(L$2:L24))</f>
        <v/>
      </c>
      <c r="W24" s="15">
        <f>IF(L24="",0,1)</f>
        <v/>
      </c>
    </row>
    <row r="25">
      <c r="A25" s="7" t="n"/>
      <c r="E25" s="8" t="n"/>
      <c r="F25" s="8" t="n"/>
      <c r="G25" s="8" t="n"/>
      <c r="H25" s="8" t="n"/>
      <c r="I25" s="9" t="n"/>
      <c r="J25" s="10" t="n"/>
      <c r="K25" s="11">
        <f>IF(OR(E25="",F25="",I25=""),"",ABS(E25-F25)*I25)</f>
        <v/>
      </c>
      <c r="L25" s="11">
        <f>IF(OR(E25="",H25="",I25=""),"",(H25-E25)*I25*IF(C25="Short",-1,1)-N(J25))</f>
        <v/>
      </c>
      <c r="M25" s="12">
        <f>IF(OR(L25="",K25="",K25=0),"",L25/K25)</f>
        <v/>
      </c>
      <c r="N25" s="13">
        <f>IF(OR(E25="",F25="",G25="",E25=F25),"",ABS(G25-E25)/ABS(E25-F25))</f>
        <v/>
      </c>
      <c r="T25" s="14">
        <f>IF(L25="","",IF(L25&gt;0,"Win",IF(L25&lt;0,"Loss","BE")))</f>
        <v/>
      </c>
      <c r="U25" s="15">
        <f>IF(L25="","",IF(L25&lt;0,IF(ISNUMBER(U24),U24,0)+1,0))</f>
        <v/>
      </c>
      <c r="V25" s="11">
        <f>IF(L25="",NA(),SUM(L$2:L25))</f>
        <v/>
      </c>
      <c r="W25" s="15">
        <f>IF(L25="",0,1)</f>
        <v/>
      </c>
    </row>
    <row r="26">
      <c r="A26" s="7" t="n"/>
      <c r="E26" s="8" t="n"/>
      <c r="F26" s="8" t="n"/>
      <c r="G26" s="8" t="n"/>
      <c r="H26" s="8" t="n"/>
      <c r="I26" s="9" t="n"/>
      <c r="J26" s="10" t="n"/>
      <c r="K26" s="11">
        <f>IF(OR(E26="",F26="",I26=""),"",ABS(E26-F26)*I26)</f>
        <v/>
      </c>
      <c r="L26" s="11">
        <f>IF(OR(E26="",H26="",I26=""),"",(H26-E26)*I26*IF(C26="Short",-1,1)-N(J26))</f>
        <v/>
      </c>
      <c r="M26" s="12">
        <f>IF(OR(L26="",K26="",K26=0),"",L26/K26)</f>
        <v/>
      </c>
      <c r="N26" s="13">
        <f>IF(OR(E26="",F26="",G26="",E26=F26),"",ABS(G26-E26)/ABS(E26-F26))</f>
        <v/>
      </c>
      <c r="T26" s="14">
        <f>IF(L26="","",IF(L26&gt;0,"Win",IF(L26&lt;0,"Loss","BE")))</f>
        <v/>
      </c>
      <c r="U26" s="15">
        <f>IF(L26="","",IF(L26&lt;0,IF(ISNUMBER(U25),U25,0)+1,0))</f>
        <v/>
      </c>
      <c r="V26" s="11">
        <f>IF(L26="",NA(),SUM(L$2:L26))</f>
        <v/>
      </c>
      <c r="W26" s="15">
        <f>IF(L26="",0,1)</f>
        <v/>
      </c>
    </row>
    <row r="27">
      <c r="A27" s="7" t="n"/>
      <c r="E27" s="8" t="n"/>
      <c r="F27" s="8" t="n"/>
      <c r="G27" s="8" t="n"/>
      <c r="H27" s="8" t="n"/>
      <c r="I27" s="9" t="n"/>
      <c r="J27" s="10" t="n"/>
      <c r="K27" s="11">
        <f>IF(OR(E27="",F27="",I27=""),"",ABS(E27-F27)*I27)</f>
        <v/>
      </c>
      <c r="L27" s="11">
        <f>IF(OR(E27="",H27="",I27=""),"",(H27-E27)*I27*IF(C27="Short",-1,1)-N(J27))</f>
        <v/>
      </c>
      <c r="M27" s="12">
        <f>IF(OR(L27="",K27="",K27=0),"",L27/K27)</f>
        <v/>
      </c>
      <c r="N27" s="13">
        <f>IF(OR(E27="",F27="",G27="",E27=F27),"",ABS(G27-E27)/ABS(E27-F27))</f>
        <v/>
      </c>
      <c r="T27" s="14">
        <f>IF(L27="","",IF(L27&gt;0,"Win",IF(L27&lt;0,"Loss","BE")))</f>
        <v/>
      </c>
      <c r="U27" s="15">
        <f>IF(L27="","",IF(L27&lt;0,IF(ISNUMBER(U26),U26,0)+1,0))</f>
        <v/>
      </c>
      <c r="V27" s="11">
        <f>IF(L27="",NA(),SUM(L$2:L27))</f>
        <v/>
      </c>
      <c r="W27" s="15">
        <f>IF(L27="",0,1)</f>
        <v/>
      </c>
    </row>
    <row r="28">
      <c r="A28" s="7" t="n"/>
      <c r="E28" s="8" t="n"/>
      <c r="F28" s="8" t="n"/>
      <c r="G28" s="8" t="n"/>
      <c r="H28" s="8" t="n"/>
      <c r="I28" s="9" t="n"/>
      <c r="J28" s="10" t="n"/>
      <c r="K28" s="11">
        <f>IF(OR(E28="",F28="",I28=""),"",ABS(E28-F28)*I28)</f>
        <v/>
      </c>
      <c r="L28" s="11">
        <f>IF(OR(E28="",H28="",I28=""),"",(H28-E28)*I28*IF(C28="Short",-1,1)-N(J28))</f>
        <v/>
      </c>
      <c r="M28" s="12">
        <f>IF(OR(L28="",K28="",K28=0),"",L28/K28)</f>
        <v/>
      </c>
      <c r="N28" s="13">
        <f>IF(OR(E28="",F28="",G28="",E28=F28),"",ABS(G28-E28)/ABS(E28-F28))</f>
        <v/>
      </c>
      <c r="T28" s="14">
        <f>IF(L28="","",IF(L28&gt;0,"Win",IF(L28&lt;0,"Loss","BE")))</f>
        <v/>
      </c>
      <c r="U28" s="15">
        <f>IF(L28="","",IF(L28&lt;0,IF(ISNUMBER(U27),U27,0)+1,0))</f>
        <v/>
      </c>
      <c r="V28" s="11">
        <f>IF(L28="",NA(),SUM(L$2:L28))</f>
        <v/>
      </c>
      <c r="W28" s="15">
        <f>IF(L28="",0,1)</f>
        <v/>
      </c>
    </row>
    <row r="29">
      <c r="A29" s="7" t="n"/>
      <c r="E29" s="8" t="n"/>
      <c r="F29" s="8" t="n"/>
      <c r="G29" s="8" t="n"/>
      <c r="H29" s="8" t="n"/>
      <c r="I29" s="9" t="n"/>
      <c r="J29" s="10" t="n"/>
      <c r="K29" s="11">
        <f>IF(OR(E29="",F29="",I29=""),"",ABS(E29-F29)*I29)</f>
        <v/>
      </c>
      <c r="L29" s="11">
        <f>IF(OR(E29="",H29="",I29=""),"",(H29-E29)*I29*IF(C29="Short",-1,1)-N(J29))</f>
        <v/>
      </c>
      <c r="M29" s="12">
        <f>IF(OR(L29="",K29="",K29=0),"",L29/K29)</f>
        <v/>
      </c>
      <c r="N29" s="13">
        <f>IF(OR(E29="",F29="",G29="",E29=F29),"",ABS(G29-E29)/ABS(E29-F29))</f>
        <v/>
      </c>
      <c r="T29" s="14">
        <f>IF(L29="","",IF(L29&gt;0,"Win",IF(L29&lt;0,"Loss","BE")))</f>
        <v/>
      </c>
      <c r="U29" s="15">
        <f>IF(L29="","",IF(L29&lt;0,IF(ISNUMBER(U28),U28,0)+1,0))</f>
        <v/>
      </c>
      <c r="V29" s="11">
        <f>IF(L29="",NA(),SUM(L$2:L29))</f>
        <v/>
      </c>
      <c r="W29" s="15">
        <f>IF(L29="",0,1)</f>
        <v/>
      </c>
    </row>
    <row r="30">
      <c r="A30" s="7" t="n"/>
      <c r="E30" s="8" t="n"/>
      <c r="F30" s="8" t="n"/>
      <c r="G30" s="8" t="n"/>
      <c r="H30" s="8" t="n"/>
      <c r="I30" s="9" t="n"/>
      <c r="J30" s="10" t="n"/>
      <c r="K30" s="11">
        <f>IF(OR(E30="",F30="",I30=""),"",ABS(E30-F30)*I30)</f>
        <v/>
      </c>
      <c r="L30" s="11">
        <f>IF(OR(E30="",H30="",I30=""),"",(H30-E30)*I30*IF(C30="Short",-1,1)-N(J30))</f>
        <v/>
      </c>
      <c r="M30" s="12">
        <f>IF(OR(L30="",K30="",K30=0),"",L30/K30)</f>
        <v/>
      </c>
      <c r="N30" s="13">
        <f>IF(OR(E30="",F30="",G30="",E30=F30),"",ABS(G30-E30)/ABS(E30-F30))</f>
        <v/>
      </c>
      <c r="T30" s="14">
        <f>IF(L30="","",IF(L30&gt;0,"Win",IF(L30&lt;0,"Loss","BE")))</f>
        <v/>
      </c>
      <c r="U30" s="15">
        <f>IF(L30="","",IF(L30&lt;0,IF(ISNUMBER(U29),U29,0)+1,0))</f>
        <v/>
      </c>
      <c r="V30" s="11">
        <f>IF(L30="",NA(),SUM(L$2:L30))</f>
        <v/>
      </c>
      <c r="W30" s="15">
        <f>IF(L30="",0,1)</f>
        <v/>
      </c>
    </row>
    <row r="31">
      <c r="A31" s="7" t="n"/>
      <c r="E31" s="8" t="n"/>
      <c r="F31" s="8" t="n"/>
      <c r="G31" s="8" t="n"/>
      <c r="H31" s="8" t="n"/>
      <c r="I31" s="9" t="n"/>
      <c r="J31" s="10" t="n"/>
      <c r="K31" s="11">
        <f>IF(OR(E31="",F31="",I31=""),"",ABS(E31-F31)*I31)</f>
        <v/>
      </c>
      <c r="L31" s="11">
        <f>IF(OR(E31="",H31="",I31=""),"",(H31-E31)*I31*IF(C31="Short",-1,1)-N(J31))</f>
        <v/>
      </c>
      <c r="M31" s="12">
        <f>IF(OR(L31="",K31="",K31=0),"",L31/K31)</f>
        <v/>
      </c>
      <c r="N31" s="13">
        <f>IF(OR(E31="",F31="",G31="",E31=F31),"",ABS(G31-E31)/ABS(E31-F31))</f>
        <v/>
      </c>
      <c r="T31" s="14">
        <f>IF(L31="","",IF(L31&gt;0,"Win",IF(L31&lt;0,"Loss","BE")))</f>
        <v/>
      </c>
      <c r="U31" s="15">
        <f>IF(L31="","",IF(L31&lt;0,IF(ISNUMBER(U30),U30,0)+1,0))</f>
        <v/>
      </c>
      <c r="V31" s="11">
        <f>IF(L31="",NA(),SUM(L$2:L31))</f>
        <v/>
      </c>
      <c r="W31" s="15">
        <f>IF(L31="",0,1)</f>
        <v/>
      </c>
    </row>
    <row r="32">
      <c r="A32" s="7" t="n"/>
      <c r="E32" s="8" t="n"/>
      <c r="F32" s="8" t="n"/>
      <c r="G32" s="8" t="n"/>
      <c r="H32" s="8" t="n"/>
      <c r="I32" s="9" t="n"/>
      <c r="J32" s="10" t="n"/>
      <c r="K32" s="11">
        <f>IF(OR(E32="",F32="",I32=""),"",ABS(E32-F32)*I32)</f>
        <v/>
      </c>
      <c r="L32" s="11">
        <f>IF(OR(E32="",H32="",I32=""),"",(H32-E32)*I32*IF(C32="Short",-1,1)-N(J32))</f>
        <v/>
      </c>
      <c r="M32" s="12">
        <f>IF(OR(L32="",K32="",K32=0),"",L32/K32)</f>
        <v/>
      </c>
      <c r="N32" s="13">
        <f>IF(OR(E32="",F32="",G32="",E32=F32),"",ABS(G32-E32)/ABS(E32-F32))</f>
        <v/>
      </c>
      <c r="T32" s="14">
        <f>IF(L32="","",IF(L32&gt;0,"Win",IF(L32&lt;0,"Loss","BE")))</f>
        <v/>
      </c>
      <c r="U32" s="15">
        <f>IF(L32="","",IF(L32&lt;0,IF(ISNUMBER(U31),U31,0)+1,0))</f>
        <v/>
      </c>
      <c r="V32" s="11">
        <f>IF(L32="",NA(),SUM(L$2:L32))</f>
        <v/>
      </c>
      <c r="W32" s="15">
        <f>IF(L32="",0,1)</f>
        <v/>
      </c>
    </row>
    <row r="33">
      <c r="A33" s="7" t="n"/>
      <c r="E33" s="8" t="n"/>
      <c r="F33" s="8" t="n"/>
      <c r="G33" s="8" t="n"/>
      <c r="H33" s="8" t="n"/>
      <c r="I33" s="9" t="n"/>
      <c r="J33" s="10" t="n"/>
      <c r="K33" s="11">
        <f>IF(OR(E33="",F33="",I33=""),"",ABS(E33-F33)*I33)</f>
        <v/>
      </c>
      <c r="L33" s="11">
        <f>IF(OR(E33="",H33="",I33=""),"",(H33-E33)*I33*IF(C33="Short",-1,1)-N(J33))</f>
        <v/>
      </c>
      <c r="M33" s="12">
        <f>IF(OR(L33="",K33="",K33=0),"",L33/K33)</f>
        <v/>
      </c>
      <c r="N33" s="13">
        <f>IF(OR(E33="",F33="",G33="",E33=F33),"",ABS(G33-E33)/ABS(E33-F33))</f>
        <v/>
      </c>
      <c r="T33" s="14">
        <f>IF(L33="","",IF(L33&gt;0,"Win",IF(L33&lt;0,"Loss","BE")))</f>
        <v/>
      </c>
      <c r="U33" s="15">
        <f>IF(L33="","",IF(L33&lt;0,IF(ISNUMBER(U32),U32,0)+1,0))</f>
        <v/>
      </c>
      <c r="V33" s="11">
        <f>IF(L33="",NA(),SUM(L$2:L33))</f>
        <v/>
      </c>
      <c r="W33" s="15">
        <f>IF(L33="",0,1)</f>
        <v/>
      </c>
    </row>
    <row r="34">
      <c r="A34" s="7" t="n"/>
      <c r="E34" s="8" t="n"/>
      <c r="F34" s="8" t="n"/>
      <c r="G34" s="8" t="n"/>
      <c r="H34" s="8" t="n"/>
      <c r="I34" s="9" t="n"/>
      <c r="J34" s="10" t="n"/>
      <c r="K34" s="11">
        <f>IF(OR(E34="",F34="",I34=""),"",ABS(E34-F34)*I34)</f>
        <v/>
      </c>
      <c r="L34" s="11">
        <f>IF(OR(E34="",H34="",I34=""),"",(H34-E34)*I34*IF(C34="Short",-1,1)-N(J34))</f>
        <v/>
      </c>
      <c r="M34" s="12">
        <f>IF(OR(L34="",K34="",K34=0),"",L34/K34)</f>
        <v/>
      </c>
      <c r="N34" s="13">
        <f>IF(OR(E34="",F34="",G34="",E34=F34),"",ABS(G34-E34)/ABS(E34-F34))</f>
        <v/>
      </c>
      <c r="T34" s="14">
        <f>IF(L34="","",IF(L34&gt;0,"Win",IF(L34&lt;0,"Loss","BE")))</f>
        <v/>
      </c>
      <c r="U34" s="15">
        <f>IF(L34="","",IF(L34&lt;0,IF(ISNUMBER(U33),U33,0)+1,0))</f>
        <v/>
      </c>
      <c r="V34" s="11">
        <f>IF(L34="",NA(),SUM(L$2:L34))</f>
        <v/>
      </c>
      <c r="W34" s="15">
        <f>IF(L34="",0,1)</f>
        <v/>
      </c>
    </row>
    <row r="35">
      <c r="A35" s="7" t="n"/>
      <c r="E35" s="8" t="n"/>
      <c r="F35" s="8" t="n"/>
      <c r="G35" s="8" t="n"/>
      <c r="H35" s="8" t="n"/>
      <c r="I35" s="9" t="n"/>
      <c r="J35" s="10" t="n"/>
      <c r="K35" s="11">
        <f>IF(OR(E35="",F35="",I35=""),"",ABS(E35-F35)*I35)</f>
        <v/>
      </c>
      <c r="L35" s="11">
        <f>IF(OR(E35="",H35="",I35=""),"",(H35-E35)*I35*IF(C35="Short",-1,1)-N(J35))</f>
        <v/>
      </c>
      <c r="M35" s="12">
        <f>IF(OR(L35="",K35="",K35=0),"",L35/K35)</f>
        <v/>
      </c>
      <c r="N35" s="13">
        <f>IF(OR(E35="",F35="",G35="",E35=F35),"",ABS(G35-E35)/ABS(E35-F35))</f>
        <v/>
      </c>
      <c r="T35" s="14">
        <f>IF(L35="","",IF(L35&gt;0,"Win",IF(L35&lt;0,"Loss","BE")))</f>
        <v/>
      </c>
      <c r="U35" s="15">
        <f>IF(L35="","",IF(L35&lt;0,IF(ISNUMBER(U34),U34,0)+1,0))</f>
        <v/>
      </c>
      <c r="V35" s="11">
        <f>IF(L35="",NA(),SUM(L$2:L35))</f>
        <v/>
      </c>
      <c r="W35" s="15">
        <f>IF(L35="",0,1)</f>
        <v/>
      </c>
    </row>
    <row r="36">
      <c r="A36" s="7" t="n"/>
      <c r="E36" s="8" t="n"/>
      <c r="F36" s="8" t="n"/>
      <c r="G36" s="8" t="n"/>
      <c r="H36" s="8" t="n"/>
      <c r="I36" s="9" t="n"/>
      <c r="J36" s="10" t="n"/>
      <c r="K36" s="11">
        <f>IF(OR(E36="",F36="",I36=""),"",ABS(E36-F36)*I36)</f>
        <v/>
      </c>
      <c r="L36" s="11">
        <f>IF(OR(E36="",H36="",I36=""),"",(H36-E36)*I36*IF(C36="Short",-1,1)-N(J36))</f>
        <v/>
      </c>
      <c r="M36" s="12">
        <f>IF(OR(L36="",K36="",K36=0),"",L36/K36)</f>
        <v/>
      </c>
      <c r="N36" s="13">
        <f>IF(OR(E36="",F36="",G36="",E36=F36),"",ABS(G36-E36)/ABS(E36-F36))</f>
        <v/>
      </c>
      <c r="T36" s="14">
        <f>IF(L36="","",IF(L36&gt;0,"Win",IF(L36&lt;0,"Loss","BE")))</f>
        <v/>
      </c>
      <c r="U36" s="15">
        <f>IF(L36="","",IF(L36&lt;0,IF(ISNUMBER(U35),U35,0)+1,0))</f>
        <v/>
      </c>
      <c r="V36" s="11">
        <f>IF(L36="",NA(),SUM(L$2:L36))</f>
        <v/>
      </c>
      <c r="W36" s="15">
        <f>IF(L36="",0,1)</f>
        <v/>
      </c>
    </row>
    <row r="37">
      <c r="A37" s="7" t="n"/>
      <c r="E37" s="8" t="n"/>
      <c r="F37" s="8" t="n"/>
      <c r="G37" s="8" t="n"/>
      <c r="H37" s="8" t="n"/>
      <c r="I37" s="9" t="n"/>
      <c r="J37" s="10" t="n"/>
      <c r="K37" s="11">
        <f>IF(OR(E37="",F37="",I37=""),"",ABS(E37-F37)*I37)</f>
        <v/>
      </c>
      <c r="L37" s="11">
        <f>IF(OR(E37="",H37="",I37=""),"",(H37-E37)*I37*IF(C37="Short",-1,1)-N(J37))</f>
        <v/>
      </c>
      <c r="M37" s="12">
        <f>IF(OR(L37="",K37="",K37=0),"",L37/K37)</f>
        <v/>
      </c>
      <c r="N37" s="13">
        <f>IF(OR(E37="",F37="",G37="",E37=F37),"",ABS(G37-E37)/ABS(E37-F37))</f>
        <v/>
      </c>
      <c r="T37" s="14">
        <f>IF(L37="","",IF(L37&gt;0,"Win",IF(L37&lt;0,"Loss","BE")))</f>
        <v/>
      </c>
      <c r="U37" s="15">
        <f>IF(L37="","",IF(L37&lt;0,IF(ISNUMBER(U36),U36,0)+1,0))</f>
        <v/>
      </c>
      <c r="V37" s="11">
        <f>IF(L37="",NA(),SUM(L$2:L37))</f>
        <v/>
      </c>
      <c r="W37" s="15">
        <f>IF(L37="",0,1)</f>
        <v/>
      </c>
    </row>
    <row r="38">
      <c r="A38" s="7" t="n"/>
      <c r="E38" s="8" t="n"/>
      <c r="F38" s="8" t="n"/>
      <c r="G38" s="8" t="n"/>
      <c r="H38" s="8" t="n"/>
      <c r="I38" s="9" t="n"/>
      <c r="J38" s="10" t="n"/>
      <c r="K38" s="11">
        <f>IF(OR(E38="",F38="",I38=""),"",ABS(E38-F38)*I38)</f>
        <v/>
      </c>
      <c r="L38" s="11">
        <f>IF(OR(E38="",H38="",I38=""),"",(H38-E38)*I38*IF(C38="Short",-1,1)-N(J38))</f>
        <v/>
      </c>
      <c r="M38" s="12">
        <f>IF(OR(L38="",K38="",K38=0),"",L38/K38)</f>
        <v/>
      </c>
      <c r="N38" s="13">
        <f>IF(OR(E38="",F38="",G38="",E38=F38),"",ABS(G38-E38)/ABS(E38-F38))</f>
        <v/>
      </c>
      <c r="T38" s="14">
        <f>IF(L38="","",IF(L38&gt;0,"Win",IF(L38&lt;0,"Loss","BE")))</f>
        <v/>
      </c>
      <c r="U38" s="15">
        <f>IF(L38="","",IF(L38&lt;0,IF(ISNUMBER(U37),U37,0)+1,0))</f>
        <v/>
      </c>
      <c r="V38" s="11">
        <f>IF(L38="",NA(),SUM(L$2:L38))</f>
        <v/>
      </c>
      <c r="W38" s="15">
        <f>IF(L38="",0,1)</f>
        <v/>
      </c>
    </row>
    <row r="39">
      <c r="A39" s="7" t="n"/>
      <c r="E39" s="8" t="n"/>
      <c r="F39" s="8" t="n"/>
      <c r="G39" s="8" t="n"/>
      <c r="H39" s="8" t="n"/>
      <c r="I39" s="9" t="n"/>
      <c r="J39" s="10" t="n"/>
      <c r="K39" s="11">
        <f>IF(OR(E39="",F39="",I39=""),"",ABS(E39-F39)*I39)</f>
        <v/>
      </c>
      <c r="L39" s="11">
        <f>IF(OR(E39="",H39="",I39=""),"",(H39-E39)*I39*IF(C39="Short",-1,1)-N(J39))</f>
        <v/>
      </c>
      <c r="M39" s="12">
        <f>IF(OR(L39="",K39="",K39=0),"",L39/K39)</f>
        <v/>
      </c>
      <c r="N39" s="13">
        <f>IF(OR(E39="",F39="",G39="",E39=F39),"",ABS(G39-E39)/ABS(E39-F39))</f>
        <v/>
      </c>
      <c r="T39" s="14">
        <f>IF(L39="","",IF(L39&gt;0,"Win",IF(L39&lt;0,"Loss","BE")))</f>
        <v/>
      </c>
      <c r="U39" s="15">
        <f>IF(L39="","",IF(L39&lt;0,IF(ISNUMBER(U38),U38,0)+1,0))</f>
        <v/>
      </c>
      <c r="V39" s="11">
        <f>IF(L39="",NA(),SUM(L$2:L39))</f>
        <v/>
      </c>
      <c r="W39" s="15">
        <f>IF(L39="",0,1)</f>
        <v/>
      </c>
    </row>
    <row r="40">
      <c r="A40" s="7" t="n"/>
      <c r="E40" s="8" t="n"/>
      <c r="F40" s="8" t="n"/>
      <c r="G40" s="8" t="n"/>
      <c r="H40" s="8" t="n"/>
      <c r="I40" s="9" t="n"/>
      <c r="J40" s="10" t="n"/>
      <c r="K40" s="11">
        <f>IF(OR(E40="",F40="",I40=""),"",ABS(E40-F40)*I40)</f>
        <v/>
      </c>
      <c r="L40" s="11">
        <f>IF(OR(E40="",H40="",I40=""),"",(H40-E40)*I40*IF(C40="Short",-1,1)-N(J40))</f>
        <v/>
      </c>
      <c r="M40" s="12">
        <f>IF(OR(L40="",K40="",K40=0),"",L40/K40)</f>
        <v/>
      </c>
      <c r="N40" s="13">
        <f>IF(OR(E40="",F40="",G40="",E40=F40),"",ABS(G40-E40)/ABS(E40-F40))</f>
        <v/>
      </c>
      <c r="T40" s="14">
        <f>IF(L40="","",IF(L40&gt;0,"Win",IF(L40&lt;0,"Loss","BE")))</f>
        <v/>
      </c>
      <c r="U40" s="15">
        <f>IF(L40="","",IF(L40&lt;0,IF(ISNUMBER(U39),U39,0)+1,0))</f>
        <v/>
      </c>
      <c r="V40" s="11">
        <f>IF(L40="",NA(),SUM(L$2:L40))</f>
        <v/>
      </c>
      <c r="W40" s="15">
        <f>IF(L40="",0,1)</f>
        <v/>
      </c>
    </row>
    <row r="41">
      <c r="A41" s="7" t="n"/>
      <c r="E41" s="8" t="n"/>
      <c r="F41" s="8" t="n"/>
      <c r="G41" s="8" t="n"/>
      <c r="H41" s="8" t="n"/>
      <c r="I41" s="9" t="n"/>
      <c r="J41" s="10" t="n"/>
      <c r="K41" s="11">
        <f>IF(OR(E41="",F41="",I41=""),"",ABS(E41-F41)*I41)</f>
        <v/>
      </c>
      <c r="L41" s="11">
        <f>IF(OR(E41="",H41="",I41=""),"",(H41-E41)*I41*IF(C41="Short",-1,1)-N(J41))</f>
        <v/>
      </c>
      <c r="M41" s="12">
        <f>IF(OR(L41="",K41="",K41=0),"",L41/K41)</f>
        <v/>
      </c>
      <c r="N41" s="13">
        <f>IF(OR(E41="",F41="",G41="",E41=F41),"",ABS(G41-E41)/ABS(E41-F41))</f>
        <v/>
      </c>
      <c r="T41" s="14">
        <f>IF(L41="","",IF(L41&gt;0,"Win",IF(L41&lt;0,"Loss","BE")))</f>
        <v/>
      </c>
      <c r="U41" s="15">
        <f>IF(L41="","",IF(L41&lt;0,IF(ISNUMBER(U40),U40,0)+1,0))</f>
        <v/>
      </c>
      <c r="V41" s="11">
        <f>IF(L41="",NA(),SUM(L$2:L41))</f>
        <v/>
      </c>
      <c r="W41" s="15">
        <f>IF(L41="",0,1)</f>
        <v/>
      </c>
    </row>
    <row r="42">
      <c r="A42" s="7" t="n"/>
      <c r="E42" s="8" t="n"/>
      <c r="F42" s="8" t="n"/>
      <c r="G42" s="8" t="n"/>
      <c r="H42" s="8" t="n"/>
      <c r="I42" s="9" t="n"/>
      <c r="J42" s="10" t="n"/>
      <c r="K42" s="11">
        <f>IF(OR(E42="",F42="",I42=""),"",ABS(E42-F42)*I42)</f>
        <v/>
      </c>
      <c r="L42" s="11">
        <f>IF(OR(E42="",H42="",I42=""),"",(H42-E42)*I42*IF(C42="Short",-1,1)-N(J42))</f>
        <v/>
      </c>
      <c r="M42" s="12">
        <f>IF(OR(L42="",K42="",K42=0),"",L42/K42)</f>
        <v/>
      </c>
      <c r="N42" s="13">
        <f>IF(OR(E42="",F42="",G42="",E42=F42),"",ABS(G42-E42)/ABS(E42-F42))</f>
        <v/>
      </c>
      <c r="T42" s="14">
        <f>IF(L42="","",IF(L42&gt;0,"Win",IF(L42&lt;0,"Loss","BE")))</f>
        <v/>
      </c>
      <c r="U42" s="15">
        <f>IF(L42="","",IF(L42&lt;0,IF(ISNUMBER(U41),U41,0)+1,0))</f>
        <v/>
      </c>
      <c r="V42" s="11">
        <f>IF(L42="",NA(),SUM(L$2:L42))</f>
        <v/>
      </c>
      <c r="W42" s="15">
        <f>IF(L42="",0,1)</f>
        <v/>
      </c>
    </row>
    <row r="43">
      <c r="A43" s="7" t="n"/>
      <c r="E43" s="8" t="n"/>
      <c r="F43" s="8" t="n"/>
      <c r="G43" s="8" t="n"/>
      <c r="H43" s="8" t="n"/>
      <c r="I43" s="9" t="n"/>
      <c r="J43" s="10" t="n"/>
      <c r="K43" s="11">
        <f>IF(OR(E43="",F43="",I43=""),"",ABS(E43-F43)*I43)</f>
        <v/>
      </c>
      <c r="L43" s="11">
        <f>IF(OR(E43="",H43="",I43=""),"",(H43-E43)*I43*IF(C43="Short",-1,1)-N(J43))</f>
        <v/>
      </c>
      <c r="M43" s="12">
        <f>IF(OR(L43="",K43="",K43=0),"",L43/K43)</f>
        <v/>
      </c>
      <c r="N43" s="13">
        <f>IF(OR(E43="",F43="",G43="",E43=F43),"",ABS(G43-E43)/ABS(E43-F43))</f>
        <v/>
      </c>
      <c r="T43" s="14">
        <f>IF(L43="","",IF(L43&gt;0,"Win",IF(L43&lt;0,"Loss","BE")))</f>
        <v/>
      </c>
      <c r="U43" s="15">
        <f>IF(L43="","",IF(L43&lt;0,IF(ISNUMBER(U42),U42,0)+1,0))</f>
        <v/>
      </c>
      <c r="V43" s="11">
        <f>IF(L43="",NA(),SUM(L$2:L43))</f>
        <v/>
      </c>
      <c r="W43" s="15">
        <f>IF(L43="",0,1)</f>
        <v/>
      </c>
    </row>
    <row r="44">
      <c r="A44" s="7" t="n"/>
      <c r="E44" s="8" t="n"/>
      <c r="F44" s="8" t="n"/>
      <c r="G44" s="8" t="n"/>
      <c r="H44" s="8" t="n"/>
      <c r="I44" s="9" t="n"/>
      <c r="J44" s="10" t="n"/>
      <c r="K44" s="11">
        <f>IF(OR(E44="",F44="",I44=""),"",ABS(E44-F44)*I44)</f>
        <v/>
      </c>
      <c r="L44" s="11">
        <f>IF(OR(E44="",H44="",I44=""),"",(H44-E44)*I44*IF(C44="Short",-1,1)-N(J44))</f>
        <v/>
      </c>
      <c r="M44" s="12">
        <f>IF(OR(L44="",K44="",K44=0),"",L44/K44)</f>
        <v/>
      </c>
      <c r="N44" s="13">
        <f>IF(OR(E44="",F44="",G44="",E44=F44),"",ABS(G44-E44)/ABS(E44-F44))</f>
        <v/>
      </c>
      <c r="T44" s="14">
        <f>IF(L44="","",IF(L44&gt;0,"Win",IF(L44&lt;0,"Loss","BE")))</f>
        <v/>
      </c>
      <c r="U44" s="15">
        <f>IF(L44="","",IF(L44&lt;0,IF(ISNUMBER(U43),U43,0)+1,0))</f>
        <v/>
      </c>
      <c r="V44" s="11">
        <f>IF(L44="",NA(),SUM(L$2:L44))</f>
        <v/>
      </c>
      <c r="W44" s="15">
        <f>IF(L44="",0,1)</f>
        <v/>
      </c>
    </row>
    <row r="45">
      <c r="A45" s="7" t="n"/>
      <c r="E45" s="8" t="n"/>
      <c r="F45" s="8" t="n"/>
      <c r="G45" s="8" t="n"/>
      <c r="H45" s="8" t="n"/>
      <c r="I45" s="9" t="n"/>
      <c r="J45" s="10" t="n"/>
      <c r="K45" s="11">
        <f>IF(OR(E45="",F45="",I45=""),"",ABS(E45-F45)*I45)</f>
        <v/>
      </c>
      <c r="L45" s="11">
        <f>IF(OR(E45="",H45="",I45=""),"",(H45-E45)*I45*IF(C45="Short",-1,1)-N(J45))</f>
        <v/>
      </c>
      <c r="M45" s="12">
        <f>IF(OR(L45="",K45="",K45=0),"",L45/K45)</f>
        <v/>
      </c>
      <c r="N45" s="13">
        <f>IF(OR(E45="",F45="",G45="",E45=F45),"",ABS(G45-E45)/ABS(E45-F45))</f>
        <v/>
      </c>
      <c r="T45" s="14">
        <f>IF(L45="","",IF(L45&gt;0,"Win",IF(L45&lt;0,"Loss","BE")))</f>
        <v/>
      </c>
      <c r="U45" s="15">
        <f>IF(L45="","",IF(L45&lt;0,IF(ISNUMBER(U44),U44,0)+1,0))</f>
        <v/>
      </c>
      <c r="V45" s="11">
        <f>IF(L45="",NA(),SUM(L$2:L45))</f>
        <v/>
      </c>
      <c r="W45" s="15">
        <f>IF(L45="",0,1)</f>
        <v/>
      </c>
    </row>
    <row r="46">
      <c r="A46" s="7" t="n"/>
      <c r="E46" s="8" t="n"/>
      <c r="F46" s="8" t="n"/>
      <c r="G46" s="8" t="n"/>
      <c r="H46" s="8" t="n"/>
      <c r="I46" s="9" t="n"/>
      <c r="J46" s="10" t="n"/>
      <c r="K46" s="11">
        <f>IF(OR(E46="",F46="",I46=""),"",ABS(E46-F46)*I46)</f>
        <v/>
      </c>
      <c r="L46" s="11">
        <f>IF(OR(E46="",H46="",I46=""),"",(H46-E46)*I46*IF(C46="Short",-1,1)-N(J46))</f>
        <v/>
      </c>
      <c r="M46" s="12">
        <f>IF(OR(L46="",K46="",K46=0),"",L46/K46)</f>
        <v/>
      </c>
      <c r="N46" s="13">
        <f>IF(OR(E46="",F46="",G46="",E46=F46),"",ABS(G46-E46)/ABS(E46-F46))</f>
        <v/>
      </c>
      <c r="T46" s="14">
        <f>IF(L46="","",IF(L46&gt;0,"Win",IF(L46&lt;0,"Loss","BE")))</f>
        <v/>
      </c>
      <c r="U46" s="15">
        <f>IF(L46="","",IF(L46&lt;0,IF(ISNUMBER(U45),U45,0)+1,0))</f>
        <v/>
      </c>
      <c r="V46" s="11">
        <f>IF(L46="",NA(),SUM(L$2:L46))</f>
        <v/>
      </c>
      <c r="W46" s="15">
        <f>IF(L46="",0,1)</f>
        <v/>
      </c>
    </row>
    <row r="47">
      <c r="A47" s="7" t="n"/>
      <c r="E47" s="8" t="n"/>
      <c r="F47" s="8" t="n"/>
      <c r="G47" s="8" t="n"/>
      <c r="H47" s="8" t="n"/>
      <c r="I47" s="9" t="n"/>
      <c r="J47" s="10" t="n"/>
      <c r="K47" s="11">
        <f>IF(OR(E47="",F47="",I47=""),"",ABS(E47-F47)*I47)</f>
        <v/>
      </c>
      <c r="L47" s="11">
        <f>IF(OR(E47="",H47="",I47=""),"",(H47-E47)*I47*IF(C47="Short",-1,1)-N(J47))</f>
        <v/>
      </c>
      <c r="M47" s="12">
        <f>IF(OR(L47="",K47="",K47=0),"",L47/K47)</f>
        <v/>
      </c>
      <c r="N47" s="13">
        <f>IF(OR(E47="",F47="",G47="",E47=F47),"",ABS(G47-E47)/ABS(E47-F47))</f>
        <v/>
      </c>
      <c r="T47" s="14">
        <f>IF(L47="","",IF(L47&gt;0,"Win",IF(L47&lt;0,"Loss","BE")))</f>
        <v/>
      </c>
      <c r="U47" s="15">
        <f>IF(L47="","",IF(L47&lt;0,IF(ISNUMBER(U46),U46,0)+1,0))</f>
        <v/>
      </c>
      <c r="V47" s="11">
        <f>IF(L47="",NA(),SUM(L$2:L47))</f>
        <v/>
      </c>
      <c r="W47" s="15">
        <f>IF(L47="",0,1)</f>
        <v/>
      </c>
    </row>
    <row r="48">
      <c r="A48" s="7" t="n"/>
      <c r="E48" s="8" t="n"/>
      <c r="F48" s="8" t="n"/>
      <c r="G48" s="8" t="n"/>
      <c r="H48" s="8" t="n"/>
      <c r="I48" s="9" t="n"/>
      <c r="J48" s="10" t="n"/>
      <c r="K48" s="11">
        <f>IF(OR(E48="",F48="",I48=""),"",ABS(E48-F48)*I48)</f>
        <v/>
      </c>
      <c r="L48" s="11">
        <f>IF(OR(E48="",H48="",I48=""),"",(H48-E48)*I48*IF(C48="Short",-1,1)-N(J48))</f>
        <v/>
      </c>
      <c r="M48" s="12">
        <f>IF(OR(L48="",K48="",K48=0),"",L48/K48)</f>
        <v/>
      </c>
      <c r="N48" s="13">
        <f>IF(OR(E48="",F48="",G48="",E48=F48),"",ABS(G48-E48)/ABS(E48-F48))</f>
        <v/>
      </c>
      <c r="T48" s="14">
        <f>IF(L48="","",IF(L48&gt;0,"Win",IF(L48&lt;0,"Loss","BE")))</f>
        <v/>
      </c>
      <c r="U48" s="15">
        <f>IF(L48="","",IF(L48&lt;0,IF(ISNUMBER(U47),U47,0)+1,0))</f>
        <v/>
      </c>
      <c r="V48" s="11">
        <f>IF(L48="",NA(),SUM(L$2:L48))</f>
        <v/>
      </c>
      <c r="W48" s="15">
        <f>IF(L48="",0,1)</f>
        <v/>
      </c>
    </row>
    <row r="49">
      <c r="A49" s="7" t="n"/>
      <c r="E49" s="8" t="n"/>
      <c r="F49" s="8" t="n"/>
      <c r="G49" s="8" t="n"/>
      <c r="H49" s="8" t="n"/>
      <c r="I49" s="9" t="n"/>
      <c r="J49" s="10" t="n"/>
      <c r="K49" s="11">
        <f>IF(OR(E49="",F49="",I49=""),"",ABS(E49-F49)*I49)</f>
        <v/>
      </c>
      <c r="L49" s="11">
        <f>IF(OR(E49="",H49="",I49=""),"",(H49-E49)*I49*IF(C49="Short",-1,1)-N(J49))</f>
        <v/>
      </c>
      <c r="M49" s="12">
        <f>IF(OR(L49="",K49="",K49=0),"",L49/K49)</f>
        <v/>
      </c>
      <c r="N49" s="13">
        <f>IF(OR(E49="",F49="",G49="",E49=F49),"",ABS(G49-E49)/ABS(E49-F49))</f>
        <v/>
      </c>
      <c r="T49" s="14">
        <f>IF(L49="","",IF(L49&gt;0,"Win",IF(L49&lt;0,"Loss","BE")))</f>
        <v/>
      </c>
      <c r="U49" s="15">
        <f>IF(L49="","",IF(L49&lt;0,IF(ISNUMBER(U48),U48,0)+1,0))</f>
        <v/>
      </c>
      <c r="V49" s="11">
        <f>IF(L49="",NA(),SUM(L$2:L49))</f>
        <v/>
      </c>
      <c r="W49" s="15">
        <f>IF(L49="",0,1)</f>
        <v/>
      </c>
    </row>
    <row r="50">
      <c r="A50" s="7" t="n"/>
      <c r="E50" s="8" t="n"/>
      <c r="F50" s="8" t="n"/>
      <c r="G50" s="8" t="n"/>
      <c r="H50" s="8" t="n"/>
      <c r="I50" s="9" t="n"/>
      <c r="J50" s="10" t="n"/>
      <c r="K50" s="11">
        <f>IF(OR(E50="",F50="",I50=""),"",ABS(E50-F50)*I50)</f>
        <v/>
      </c>
      <c r="L50" s="11">
        <f>IF(OR(E50="",H50="",I50=""),"",(H50-E50)*I50*IF(C50="Short",-1,1)-N(J50))</f>
        <v/>
      </c>
      <c r="M50" s="12">
        <f>IF(OR(L50="",K50="",K50=0),"",L50/K50)</f>
        <v/>
      </c>
      <c r="N50" s="13">
        <f>IF(OR(E50="",F50="",G50="",E50=F50),"",ABS(G50-E50)/ABS(E50-F50))</f>
        <v/>
      </c>
      <c r="T50" s="14">
        <f>IF(L50="","",IF(L50&gt;0,"Win",IF(L50&lt;0,"Loss","BE")))</f>
        <v/>
      </c>
      <c r="U50" s="15">
        <f>IF(L50="","",IF(L50&lt;0,IF(ISNUMBER(U49),U49,0)+1,0))</f>
        <v/>
      </c>
      <c r="V50" s="11">
        <f>IF(L50="",NA(),SUM(L$2:L50))</f>
        <v/>
      </c>
      <c r="W50" s="15">
        <f>IF(L50="",0,1)</f>
        <v/>
      </c>
    </row>
    <row r="51">
      <c r="A51" s="7" t="n"/>
      <c r="E51" s="8" t="n"/>
      <c r="F51" s="8" t="n"/>
      <c r="G51" s="8" t="n"/>
      <c r="H51" s="8" t="n"/>
      <c r="I51" s="9" t="n"/>
      <c r="J51" s="10" t="n"/>
      <c r="K51" s="11">
        <f>IF(OR(E51="",F51="",I51=""),"",ABS(E51-F51)*I51)</f>
        <v/>
      </c>
      <c r="L51" s="11">
        <f>IF(OR(E51="",H51="",I51=""),"",(H51-E51)*I51*IF(C51="Short",-1,1)-N(J51))</f>
        <v/>
      </c>
      <c r="M51" s="12">
        <f>IF(OR(L51="",K51="",K51=0),"",L51/K51)</f>
        <v/>
      </c>
      <c r="N51" s="13">
        <f>IF(OR(E51="",F51="",G51="",E51=F51),"",ABS(G51-E51)/ABS(E51-F51))</f>
        <v/>
      </c>
      <c r="T51" s="14">
        <f>IF(L51="","",IF(L51&gt;0,"Win",IF(L51&lt;0,"Loss","BE")))</f>
        <v/>
      </c>
      <c r="U51" s="15">
        <f>IF(L51="","",IF(L51&lt;0,IF(ISNUMBER(U50),U50,0)+1,0))</f>
        <v/>
      </c>
      <c r="V51" s="11">
        <f>IF(L51="",NA(),SUM(L$2:L51))</f>
        <v/>
      </c>
      <c r="W51" s="15">
        <f>IF(L51="",0,1)</f>
        <v/>
      </c>
    </row>
    <row r="52">
      <c r="A52" s="7" t="n"/>
      <c r="E52" s="8" t="n"/>
      <c r="F52" s="8" t="n"/>
      <c r="G52" s="8" t="n"/>
      <c r="H52" s="8" t="n"/>
      <c r="I52" s="9" t="n"/>
      <c r="J52" s="10" t="n"/>
      <c r="K52" s="11">
        <f>IF(OR(E52="",F52="",I52=""),"",ABS(E52-F52)*I52)</f>
        <v/>
      </c>
      <c r="L52" s="11">
        <f>IF(OR(E52="",H52="",I52=""),"",(H52-E52)*I52*IF(C52="Short",-1,1)-N(J52))</f>
        <v/>
      </c>
      <c r="M52" s="12">
        <f>IF(OR(L52="",K52="",K52=0),"",L52/K52)</f>
        <v/>
      </c>
      <c r="N52" s="13">
        <f>IF(OR(E52="",F52="",G52="",E52=F52),"",ABS(G52-E52)/ABS(E52-F52))</f>
        <v/>
      </c>
      <c r="T52" s="14">
        <f>IF(L52="","",IF(L52&gt;0,"Win",IF(L52&lt;0,"Loss","BE")))</f>
        <v/>
      </c>
      <c r="U52" s="15">
        <f>IF(L52="","",IF(L52&lt;0,IF(ISNUMBER(U51),U51,0)+1,0))</f>
        <v/>
      </c>
      <c r="V52" s="11">
        <f>IF(L52="",NA(),SUM(L$2:L52))</f>
        <v/>
      </c>
      <c r="W52" s="15">
        <f>IF(L52="",0,1)</f>
        <v/>
      </c>
    </row>
    <row r="53">
      <c r="A53" s="7" t="n"/>
      <c r="E53" s="8" t="n"/>
      <c r="F53" s="8" t="n"/>
      <c r="G53" s="8" t="n"/>
      <c r="H53" s="8" t="n"/>
      <c r="I53" s="9" t="n"/>
      <c r="J53" s="10" t="n"/>
      <c r="K53" s="11">
        <f>IF(OR(E53="",F53="",I53=""),"",ABS(E53-F53)*I53)</f>
        <v/>
      </c>
      <c r="L53" s="11">
        <f>IF(OR(E53="",H53="",I53=""),"",(H53-E53)*I53*IF(C53="Short",-1,1)-N(J53))</f>
        <v/>
      </c>
      <c r="M53" s="12">
        <f>IF(OR(L53="",K53="",K53=0),"",L53/K53)</f>
        <v/>
      </c>
      <c r="N53" s="13">
        <f>IF(OR(E53="",F53="",G53="",E53=F53),"",ABS(G53-E53)/ABS(E53-F53))</f>
        <v/>
      </c>
      <c r="T53" s="14">
        <f>IF(L53="","",IF(L53&gt;0,"Win",IF(L53&lt;0,"Loss","BE")))</f>
        <v/>
      </c>
      <c r="U53" s="15">
        <f>IF(L53="","",IF(L53&lt;0,IF(ISNUMBER(U52),U52,0)+1,0))</f>
        <v/>
      </c>
      <c r="V53" s="11">
        <f>IF(L53="",NA(),SUM(L$2:L53))</f>
        <v/>
      </c>
      <c r="W53" s="15">
        <f>IF(L53="",0,1)</f>
        <v/>
      </c>
    </row>
    <row r="54">
      <c r="A54" s="7" t="n"/>
      <c r="E54" s="8" t="n"/>
      <c r="F54" s="8" t="n"/>
      <c r="G54" s="8" t="n"/>
      <c r="H54" s="8" t="n"/>
      <c r="I54" s="9" t="n"/>
      <c r="J54" s="10" t="n"/>
      <c r="K54" s="11">
        <f>IF(OR(E54="",F54="",I54=""),"",ABS(E54-F54)*I54)</f>
        <v/>
      </c>
      <c r="L54" s="11">
        <f>IF(OR(E54="",H54="",I54=""),"",(H54-E54)*I54*IF(C54="Short",-1,1)-N(J54))</f>
        <v/>
      </c>
      <c r="M54" s="12">
        <f>IF(OR(L54="",K54="",K54=0),"",L54/K54)</f>
        <v/>
      </c>
      <c r="N54" s="13">
        <f>IF(OR(E54="",F54="",G54="",E54=F54),"",ABS(G54-E54)/ABS(E54-F54))</f>
        <v/>
      </c>
      <c r="T54" s="14">
        <f>IF(L54="","",IF(L54&gt;0,"Win",IF(L54&lt;0,"Loss","BE")))</f>
        <v/>
      </c>
      <c r="U54" s="15">
        <f>IF(L54="","",IF(L54&lt;0,IF(ISNUMBER(U53),U53,0)+1,0))</f>
        <v/>
      </c>
      <c r="V54" s="11">
        <f>IF(L54="",NA(),SUM(L$2:L54))</f>
        <v/>
      </c>
      <c r="W54" s="15">
        <f>IF(L54="",0,1)</f>
        <v/>
      </c>
    </row>
    <row r="55">
      <c r="A55" s="7" t="n"/>
      <c r="E55" s="8" t="n"/>
      <c r="F55" s="8" t="n"/>
      <c r="G55" s="8" t="n"/>
      <c r="H55" s="8" t="n"/>
      <c r="I55" s="9" t="n"/>
      <c r="J55" s="10" t="n"/>
      <c r="K55" s="11">
        <f>IF(OR(E55="",F55="",I55=""),"",ABS(E55-F55)*I55)</f>
        <v/>
      </c>
      <c r="L55" s="11">
        <f>IF(OR(E55="",H55="",I55=""),"",(H55-E55)*I55*IF(C55="Short",-1,1)-N(J55))</f>
        <v/>
      </c>
      <c r="M55" s="12">
        <f>IF(OR(L55="",K55="",K55=0),"",L55/K55)</f>
        <v/>
      </c>
      <c r="N55" s="13">
        <f>IF(OR(E55="",F55="",G55="",E55=F55),"",ABS(G55-E55)/ABS(E55-F55))</f>
        <v/>
      </c>
      <c r="T55" s="14">
        <f>IF(L55="","",IF(L55&gt;0,"Win",IF(L55&lt;0,"Loss","BE")))</f>
        <v/>
      </c>
      <c r="U55" s="15">
        <f>IF(L55="","",IF(L55&lt;0,IF(ISNUMBER(U54),U54,0)+1,0))</f>
        <v/>
      </c>
      <c r="V55" s="11">
        <f>IF(L55="",NA(),SUM(L$2:L55))</f>
        <v/>
      </c>
      <c r="W55" s="15">
        <f>IF(L55="",0,1)</f>
        <v/>
      </c>
    </row>
    <row r="56">
      <c r="A56" s="7" t="n"/>
      <c r="E56" s="8" t="n"/>
      <c r="F56" s="8" t="n"/>
      <c r="G56" s="8" t="n"/>
      <c r="H56" s="8" t="n"/>
      <c r="I56" s="9" t="n"/>
      <c r="J56" s="10" t="n"/>
      <c r="K56" s="11">
        <f>IF(OR(E56="",F56="",I56=""),"",ABS(E56-F56)*I56)</f>
        <v/>
      </c>
      <c r="L56" s="11">
        <f>IF(OR(E56="",H56="",I56=""),"",(H56-E56)*I56*IF(C56="Short",-1,1)-N(J56))</f>
        <v/>
      </c>
      <c r="M56" s="12">
        <f>IF(OR(L56="",K56="",K56=0),"",L56/K56)</f>
        <v/>
      </c>
      <c r="N56" s="13">
        <f>IF(OR(E56="",F56="",G56="",E56=F56),"",ABS(G56-E56)/ABS(E56-F56))</f>
        <v/>
      </c>
      <c r="T56" s="14">
        <f>IF(L56="","",IF(L56&gt;0,"Win",IF(L56&lt;0,"Loss","BE")))</f>
        <v/>
      </c>
      <c r="U56" s="15">
        <f>IF(L56="","",IF(L56&lt;0,IF(ISNUMBER(U55),U55,0)+1,0))</f>
        <v/>
      </c>
      <c r="V56" s="11">
        <f>IF(L56="",NA(),SUM(L$2:L56))</f>
        <v/>
      </c>
      <c r="W56" s="15">
        <f>IF(L56="",0,1)</f>
        <v/>
      </c>
    </row>
    <row r="57">
      <c r="A57" s="7" t="n"/>
      <c r="E57" s="8" t="n"/>
      <c r="F57" s="8" t="n"/>
      <c r="G57" s="8" t="n"/>
      <c r="H57" s="8" t="n"/>
      <c r="I57" s="9" t="n"/>
      <c r="J57" s="10" t="n"/>
      <c r="K57" s="11">
        <f>IF(OR(E57="",F57="",I57=""),"",ABS(E57-F57)*I57)</f>
        <v/>
      </c>
      <c r="L57" s="11">
        <f>IF(OR(E57="",H57="",I57=""),"",(H57-E57)*I57*IF(C57="Short",-1,1)-N(J57))</f>
        <v/>
      </c>
      <c r="M57" s="12">
        <f>IF(OR(L57="",K57="",K57=0),"",L57/K57)</f>
        <v/>
      </c>
      <c r="N57" s="13">
        <f>IF(OR(E57="",F57="",G57="",E57=F57),"",ABS(G57-E57)/ABS(E57-F57))</f>
        <v/>
      </c>
      <c r="T57" s="14">
        <f>IF(L57="","",IF(L57&gt;0,"Win",IF(L57&lt;0,"Loss","BE")))</f>
        <v/>
      </c>
      <c r="U57" s="15">
        <f>IF(L57="","",IF(L57&lt;0,IF(ISNUMBER(U56),U56,0)+1,0))</f>
        <v/>
      </c>
      <c r="V57" s="11">
        <f>IF(L57="",NA(),SUM(L$2:L57))</f>
        <v/>
      </c>
      <c r="W57" s="15">
        <f>IF(L57="",0,1)</f>
        <v/>
      </c>
    </row>
    <row r="58">
      <c r="A58" s="7" t="n"/>
      <c r="E58" s="8" t="n"/>
      <c r="F58" s="8" t="n"/>
      <c r="G58" s="8" t="n"/>
      <c r="H58" s="8" t="n"/>
      <c r="I58" s="9" t="n"/>
      <c r="J58" s="10" t="n"/>
      <c r="K58" s="11">
        <f>IF(OR(E58="",F58="",I58=""),"",ABS(E58-F58)*I58)</f>
        <v/>
      </c>
      <c r="L58" s="11">
        <f>IF(OR(E58="",H58="",I58=""),"",(H58-E58)*I58*IF(C58="Short",-1,1)-N(J58))</f>
        <v/>
      </c>
      <c r="M58" s="12">
        <f>IF(OR(L58="",K58="",K58=0),"",L58/K58)</f>
        <v/>
      </c>
      <c r="N58" s="13">
        <f>IF(OR(E58="",F58="",G58="",E58=F58),"",ABS(G58-E58)/ABS(E58-F58))</f>
        <v/>
      </c>
      <c r="T58" s="14">
        <f>IF(L58="","",IF(L58&gt;0,"Win",IF(L58&lt;0,"Loss","BE")))</f>
        <v/>
      </c>
      <c r="U58" s="15">
        <f>IF(L58="","",IF(L58&lt;0,IF(ISNUMBER(U57),U57,0)+1,0))</f>
        <v/>
      </c>
      <c r="V58" s="11">
        <f>IF(L58="",NA(),SUM(L$2:L58))</f>
        <v/>
      </c>
      <c r="W58" s="15">
        <f>IF(L58="",0,1)</f>
        <v/>
      </c>
    </row>
    <row r="59">
      <c r="A59" s="7" t="n"/>
      <c r="E59" s="8" t="n"/>
      <c r="F59" s="8" t="n"/>
      <c r="G59" s="8" t="n"/>
      <c r="H59" s="8" t="n"/>
      <c r="I59" s="9" t="n"/>
      <c r="J59" s="10" t="n"/>
      <c r="K59" s="11">
        <f>IF(OR(E59="",F59="",I59=""),"",ABS(E59-F59)*I59)</f>
        <v/>
      </c>
      <c r="L59" s="11">
        <f>IF(OR(E59="",H59="",I59=""),"",(H59-E59)*I59*IF(C59="Short",-1,1)-N(J59))</f>
        <v/>
      </c>
      <c r="M59" s="12">
        <f>IF(OR(L59="",K59="",K59=0),"",L59/K59)</f>
        <v/>
      </c>
      <c r="N59" s="13">
        <f>IF(OR(E59="",F59="",G59="",E59=F59),"",ABS(G59-E59)/ABS(E59-F59))</f>
        <v/>
      </c>
      <c r="T59" s="14">
        <f>IF(L59="","",IF(L59&gt;0,"Win",IF(L59&lt;0,"Loss","BE")))</f>
        <v/>
      </c>
      <c r="U59" s="15">
        <f>IF(L59="","",IF(L59&lt;0,IF(ISNUMBER(U58),U58,0)+1,0))</f>
        <v/>
      </c>
      <c r="V59" s="11">
        <f>IF(L59="",NA(),SUM(L$2:L59))</f>
        <v/>
      </c>
      <c r="W59" s="15">
        <f>IF(L59="",0,1)</f>
        <v/>
      </c>
    </row>
    <row r="60">
      <c r="A60" s="7" t="n"/>
      <c r="E60" s="8" t="n"/>
      <c r="F60" s="8" t="n"/>
      <c r="G60" s="8" t="n"/>
      <c r="H60" s="8" t="n"/>
      <c r="I60" s="9" t="n"/>
      <c r="J60" s="10" t="n"/>
      <c r="K60" s="11">
        <f>IF(OR(E60="",F60="",I60=""),"",ABS(E60-F60)*I60)</f>
        <v/>
      </c>
      <c r="L60" s="11">
        <f>IF(OR(E60="",H60="",I60=""),"",(H60-E60)*I60*IF(C60="Short",-1,1)-N(J60))</f>
        <v/>
      </c>
      <c r="M60" s="12">
        <f>IF(OR(L60="",K60="",K60=0),"",L60/K60)</f>
        <v/>
      </c>
      <c r="N60" s="13">
        <f>IF(OR(E60="",F60="",G60="",E60=F60),"",ABS(G60-E60)/ABS(E60-F60))</f>
        <v/>
      </c>
      <c r="T60" s="14">
        <f>IF(L60="","",IF(L60&gt;0,"Win",IF(L60&lt;0,"Loss","BE")))</f>
        <v/>
      </c>
      <c r="U60" s="15">
        <f>IF(L60="","",IF(L60&lt;0,IF(ISNUMBER(U59),U59,0)+1,0))</f>
        <v/>
      </c>
      <c r="V60" s="11">
        <f>IF(L60="",NA(),SUM(L$2:L60))</f>
        <v/>
      </c>
      <c r="W60" s="15">
        <f>IF(L60="",0,1)</f>
        <v/>
      </c>
    </row>
    <row r="61">
      <c r="A61" s="7" t="n"/>
      <c r="E61" s="8" t="n"/>
      <c r="F61" s="8" t="n"/>
      <c r="G61" s="8" t="n"/>
      <c r="H61" s="8" t="n"/>
      <c r="I61" s="9" t="n"/>
      <c r="J61" s="10" t="n"/>
      <c r="K61" s="11">
        <f>IF(OR(E61="",F61="",I61=""),"",ABS(E61-F61)*I61)</f>
        <v/>
      </c>
      <c r="L61" s="11">
        <f>IF(OR(E61="",H61="",I61=""),"",(H61-E61)*I61*IF(C61="Short",-1,1)-N(J61))</f>
        <v/>
      </c>
      <c r="M61" s="12">
        <f>IF(OR(L61="",K61="",K61=0),"",L61/K61)</f>
        <v/>
      </c>
      <c r="N61" s="13">
        <f>IF(OR(E61="",F61="",G61="",E61=F61),"",ABS(G61-E61)/ABS(E61-F61))</f>
        <v/>
      </c>
      <c r="T61" s="14">
        <f>IF(L61="","",IF(L61&gt;0,"Win",IF(L61&lt;0,"Loss","BE")))</f>
        <v/>
      </c>
      <c r="U61" s="15">
        <f>IF(L61="","",IF(L61&lt;0,IF(ISNUMBER(U60),U60,0)+1,0))</f>
        <v/>
      </c>
      <c r="V61" s="11">
        <f>IF(L61="",NA(),SUM(L$2:L61))</f>
        <v/>
      </c>
      <c r="W61" s="15">
        <f>IF(L61="",0,1)</f>
        <v/>
      </c>
    </row>
    <row r="62">
      <c r="A62" s="7" t="n"/>
      <c r="E62" s="8" t="n"/>
      <c r="F62" s="8" t="n"/>
      <c r="G62" s="8" t="n"/>
      <c r="H62" s="8" t="n"/>
      <c r="I62" s="9" t="n"/>
      <c r="J62" s="10" t="n"/>
      <c r="K62" s="11">
        <f>IF(OR(E62="",F62="",I62=""),"",ABS(E62-F62)*I62)</f>
        <v/>
      </c>
      <c r="L62" s="11">
        <f>IF(OR(E62="",H62="",I62=""),"",(H62-E62)*I62*IF(C62="Short",-1,1)-N(J62))</f>
        <v/>
      </c>
      <c r="M62" s="12">
        <f>IF(OR(L62="",K62="",K62=0),"",L62/K62)</f>
        <v/>
      </c>
      <c r="N62" s="13">
        <f>IF(OR(E62="",F62="",G62="",E62=F62),"",ABS(G62-E62)/ABS(E62-F62))</f>
        <v/>
      </c>
      <c r="T62" s="14">
        <f>IF(L62="","",IF(L62&gt;0,"Win",IF(L62&lt;0,"Loss","BE")))</f>
        <v/>
      </c>
      <c r="U62" s="15">
        <f>IF(L62="","",IF(L62&lt;0,IF(ISNUMBER(U61),U61,0)+1,0))</f>
        <v/>
      </c>
      <c r="V62" s="11">
        <f>IF(L62="",NA(),SUM(L$2:L62))</f>
        <v/>
      </c>
      <c r="W62" s="15">
        <f>IF(L62="",0,1)</f>
        <v/>
      </c>
    </row>
    <row r="63">
      <c r="A63" s="7" t="n"/>
      <c r="E63" s="8" t="n"/>
      <c r="F63" s="8" t="n"/>
      <c r="G63" s="8" t="n"/>
      <c r="H63" s="8" t="n"/>
      <c r="I63" s="9" t="n"/>
      <c r="J63" s="10" t="n"/>
      <c r="K63" s="11">
        <f>IF(OR(E63="",F63="",I63=""),"",ABS(E63-F63)*I63)</f>
        <v/>
      </c>
      <c r="L63" s="11">
        <f>IF(OR(E63="",H63="",I63=""),"",(H63-E63)*I63*IF(C63="Short",-1,1)-N(J63))</f>
        <v/>
      </c>
      <c r="M63" s="12">
        <f>IF(OR(L63="",K63="",K63=0),"",L63/K63)</f>
        <v/>
      </c>
      <c r="N63" s="13">
        <f>IF(OR(E63="",F63="",G63="",E63=F63),"",ABS(G63-E63)/ABS(E63-F63))</f>
        <v/>
      </c>
      <c r="T63" s="14">
        <f>IF(L63="","",IF(L63&gt;0,"Win",IF(L63&lt;0,"Loss","BE")))</f>
        <v/>
      </c>
      <c r="U63" s="15">
        <f>IF(L63="","",IF(L63&lt;0,IF(ISNUMBER(U62),U62,0)+1,0))</f>
        <v/>
      </c>
      <c r="V63" s="11">
        <f>IF(L63="",NA(),SUM(L$2:L63))</f>
        <v/>
      </c>
      <c r="W63" s="15">
        <f>IF(L63="",0,1)</f>
        <v/>
      </c>
    </row>
    <row r="64">
      <c r="A64" s="7" t="n"/>
      <c r="E64" s="8" t="n"/>
      <c r="F64" s="8" t="n"/>
      <c r="G64" s="8" t="n"/>
      <c r="H64" s="8" t="n"/>
      <c r="I64" s="9" t="n"/>
      <c r="J64" s="10" t="n"/>
      <c r="K64" s="11">
        <f>IF(OR(E64="",F64="",I64=""),"",ABS(E64-F64)*I64)</f>
        <v/>
      </c>
      <c r="L64" s="11">
        <f>IF(OR(E64="",H64="",I64=""),"",(H64-E64)*I64*IF(C64="Short",-1,1)-N(J64))</f>
        <v/>
      </c>
      <c r="M64" s="12">
        <f>IF(OR(L64="",K64="",K64=0),"",L64/K64)</f>
        <v/>
      </c>
      <c r="N64" s="13">
        <f>IF(OR(E64="",F64="",G64="",E64=F64),"",ABS(G64-E64)/ABS(E64-F64))</f>
        <v/>
      </c>
      <c r="T64" s="14">
        <f>IF(L64="","",IF(L64&gt;0,"Win",IF(L64&lt;0,"Loss","BE")))</f>
        <v/>
      </c>
      <c r="U64" s="15">
        <f>IF(L64="","",IF(L64&lt;0,IF(ISNUMBER(U63),U63,0)+1,0))</f>
        <v/>
      </c>
      <c r="V64" s="11">
        <f>IF(L64="",NA(),SUM(L$2:L64))</f>
        <v/>
      </c>
      <c r="W64" s="15">
        <f>IF(L64="",0,1)</f>
        <v/>
      </c>
    </row>
    <row r="65">
      <c r="A65" s="7" t="n"/>
      <c r="E65" s="8" t="n"/>
      <c r="F65" s="8" t="n"/>
      <c r="G65" s="8" t="n"/>
      <c r="H65" s="8" t="n"/>
      <c r="I65" s="9" t="n"/>
      <c r="J65" s="10" t="n"/>
      <c r="K65" s="11">
        <f>IF(OR(E65="",F65="",I65=""),"",ABS(E65-F65)*I65)</f>
        <v/>
      </c>
      <c r="L65" s="11">
        <f>IF(OR(E65="",H65="",I65=""),"",(H65-E65)*I65*IF(C65="Short",-1,1)-N(J65))</f>
        <v/>
      </c>
      <c r="M65" s="12">
        <f>IF(OR(L65="",K65="",K65=0),"",L65/K65)</f>
        <v/>
      </c>
      <c r="N65" s="13">
        <f>IF(OR(E65="",F65="",G65="",E65=F65),"",ABS(G65-E65)/ABS(E65-F65))</f>
        <v/>
      </c>
      <c r="T65" s="14">
        <f>IF(L65="","",IF(L65&gt;0,"Win",IF(L65&lt;0,"Loss","BE")))</f>
        <v/>
      </c>
      <c r="U65" s="15">
        <f>IF(L65="","",IF(L65&lt;0,IF(ISNUMBER(U64),U64,0)+1,0))</f>
        <v/>
      </c>
      <c r="V65" s="11">
        <f>IF(L65="",NA(),SUM(L$2:L65))</f>
        <v/>
      </c>
      <c r="W65" s="15">
        <f>IF(L65="",0,1)</f>
        <v/>
      </c>
    </row>
    <row r="66">
      <c r="A66" s="7" t="n"/>
      <c r="E66" s="8" t="n"/>
      <c r="F66" s="8" t="n"/>
      <c r="G66" s="8" t="n"/>
      <c r="H66" s="8" t="n"/>
      <c r="I66" s="9" t="n"/>
      <c r="J66" s="10" t="n"/>
      <c r="K66" s="11">
        <f>IF(OR(E66="",F66="",I66=""),"",ABS(E66-F66)*I66)</f>
        <v/>
      </c>
      <c r="L66" s="11">
        <f>IF(OR(E66="",H66="",I66=""),"",(H66-E66)*I66*IF(C66="Short",-1,1)-N(J66))</f>
        <v/>
      </c>
      <c r="M66" s="12">
        <f>IF(OR(L66="",K66="",K66=0),"",L66/K66)</f>
        <v/>
      </c>
      <c r="N66" s="13">
        <f>IF(OR(E66="",F66="",G66="",E66=F66),"",ABS(G66-E66)/ABS(E66-F66))</f>
        <v/>
      </c>
      <c r="T66" s="14">
        <f>IF(L66="","",IF(L66&gt;0,"Win",IF(L66&lt;0,"Loss","BE")))</f>
        <v/>
      </c>
      <c r="U66" s="15">
        <f>IF(L66="","",IF(L66&lt;0,IF(ISNUMBER(U65),U65,0)+1,0))</f>
        <v/>
      </c>
      <c r="V66" s="11">
        <f>IF(L66="",NA(),SUM(L$2:L66))</f>
        <v/>
      </c>
      <c r="W66" s="15">
        <f>IF(L66="",0,1)</f>
        <v/>
      </c>
    </row>
    <row r="67">
      <c r="A67" s="7" t="n"/>
      <c r="E67" s="8" t="n"/>
      <c r="F67" s="8" t="n"/>
      <c r="G67" s="8" t="n"/>
      <c r="H67" s="8" t="n"/>
      <c r="I67" s="9" t="n"/>
      <c r="J67" s="10" t="n"/>
      <c r="K67" s="11">
        <f>IF(OR(E67="",F67="",I67=""),"",ABS(E67-F67)*I67)</f>
        <v/>
      </c>
      <c r="L67" s="11">
        <f>IF(OR(E67="",H67="",I67=""),"",(H67-E67)*I67*IF(C67="Short",-1,1)-N(J67))</f>
        <v/>
      </c>
      <c r="M67" s="12">
        <f>IF(OR(L67="",K67="",K67=0),"",L67/K67)</f>
        <v/>
      </c>
      <c r="N67" s="13">
        <f>IF(OR(E67="",F67="",G67="",E67=F67),"",ABS(G67-E67)/ABS(E67-F67))</f>
        <v/>
      </c>
      <c r="T67" s="14">
        <f>IF(L67="","",IF(L67&gt;0,"Win",IF(L67&lt;0,"Loss","BE")))</f>
        <v/>
      </c>
      <c r="U67" s="15">
        <f>IF(L67="","",IF(L67&lt;0,IF(ISNUMBER(U66),U66,0)+1,0))</f>
        <v/>
      </c>
      <c r="V67" s="11">
        <f>IF(L67="",NA(),SUM(L$2:L67))</f>
        <v/>
      </c>
      <c r="W67" s="15">
        <f>IF(L67="",0,1)</f>
        <v/>
      </c>
    </row>
    <row r="68">
      <c r="A68" s="7" t="n"/>
      <c r="E68" s="8" t="n"/>
      <c r="F68" s="8" t="n"/>
      <c r="G68" s="8" t="n"/>
      <c r="H68" s="8" t="n"/>
      <c r="I68" s="9" t="n"/>
      <c r="J68" s="10" t="n"/>
      <c r="K68" s="11">
        <f>IF(OR(E68="",F68="",I68=""),"",ABS(E68-F68)*I68)</f>
        <v/>
      </c>
      <c r="L68" s="11">
        <f>IF(OR(E68="",H68="",I68=""),"",(H68-E68)*I68*IF(C68="Short",-1,1)-N(J68))</f>
        <v/>
      </c>
      <c r="M68" s="12">
        <f>IF(OR(L68="",K68="",K68=0),"",L68/K68)</f>
        <v/>
      </c>
      <c r="N68" s="13">
        <f>IF(OR(E68="",F68="",G68="",E68=F68),"",ABS(G68-E68)/ABS(E68-F68))</f>
        <v/>
      </c>
      <c r="T68" s="14">
        <f>IF(L68="","",IF(L68&gt;0,"Win",IF(L68&lt;0,"Loss","BE")))</f>
        <v/>
      </c>
      <c r="U68" s="15">
        <f>IF(L68="","",IF(L68&lt;0,IF(ISNUMBER(U67),U67,0)+1,0))</f>
        <v/>
      </c>
      <c r="V68" s="11">
        <f>IF(L68="",NA(),SUM(L$2:L68))</f>
        <v/>
      </c>
      <c r="W68" s="15">
        <f>IF(L68="",0,1)</f>
        <v/>
      </c>
    </row>
    <row r="69">
      <c r="A69" s="7" t="n"/>
      <c r="E69" s="8" t="n"/>
      <c r="F69" s="8" t="n"/>
      <c r="G69" s="8" t="n"/>
      <c r="H69" s="8" t="n"/>
      <c r="I69" s="9" t="n"/>
      <c r="J69" s="10" t="n"/>
      <c r="K69" s="11">
        <f>IF(OR(E69="",F69="",I69=""),"",ABS(E69-F69)*I69)</f>
        <v/>
      </c>
      <c r="L69" s="11">
        <f>IF(OR(E69="",H69="",I69=""),"",(H69-E69)*I69*IF(C69="Short",-1,1)-N(J69))</f>
        <v/>
      </c>
      <c r="M69" s="12">
        <f>IF(OR(L69="",K69="",K69=0),"",L69/K69)</f>
        <v/>
      </c>
      <c r="N69" s="13">
        <f>IF(OR(E69="",F69="",G69="",E69=F69),"",ABS(G69-E69)/ABS(E69-F69))</f>
        <v/>
      </c>
      <c r="T69" s="14">
        <f>IF(L69="","",IF(L69&gt;0,"Win",IF(L69&lt;0,"Loss","BE")))</f>
        <v/>
      </c>
      <c r="U69" s="15">
        <f>IF(L69="","",IF(L69&lt;0,IF(ISNUMBER(U68),U68,0)+1,0))</f>
        <v/>
      </c>
      <c r="V69" s="11">
        <f>IF(L69="",NA(),SUM(L$2:L69))</f>
        <v/>
      </c>
      <c r="W69" s="15">
        <f>IF(L69="",0,1)</f>
        <v/>
      </c>
    </row>
    <row r="70">
      <c r="A70" s="7" t="n"/>
      <c r="E70" s="8" t="n"/>
      <c r="F70" s="8" t="n"/>
      <c r="G70" s="8" t="n"/>
      <c r="H70" s="8" t="n"/>
      <c r="I70" s="9" t="n"/>
      <c r="J70" s="10" t="n"/>
      <c r="K70" s="11">
        <f>IF(OR(E70="",F70="",I70=""),"",ABS(E70-F70)*I70)</f>
        <v/>
      </c>
      <c r="L70" s="11">
        <f>IF(OR(E70="",H70="",I70=""),"",(H70-E70)*I70*IF(C70="Short",-1,1)-N(J70))</f>
        <v/>
      </c>
      <c r="M70" s="12">
        <f>IF(OR(L70="",K70="",K70=0),"",L70/K70)</f>
        <v/>
      </c>
      <c r="N70" s="13">
        <f>IF(OR(E70="",F70="",G70="",E70=F70),"",ABS(G70-E70)/ABS(E70-F70))</f>
        <v/>
      </c>
      <c r="T70" s="14">
        <f>IF(L70="","",IF(L70&gt;0,"Win",IF(L70&lt;0,"Loss","BE")))</f>
        <v/>
      </c>
      <c r="U70" s="15">
        <f>IF(L70="","",IF(L70&lt;0,IF(ISNUMBER(U69),U69,0)+1,0))</f>
        <v/>
      </c>
      <c r="V70" s="11">
        <f>IF(L70="",NA(),SUM(L$2:L70))</f>
        <v/>
      </c>
      <c r="W70" s="15">
        <f>IF(L70="",0,1)</f>
        <v/>
      </c>
    </row>
    <row r="71">
      <c r="A71" s="7" t="n"/>
      <c r="E71" s="8" t="n"/>
      <c r="F71" s="8" t="n"/>
      <c r="G71" s="8" t="n"/>
      <c r="H71" s="8" t="n"/>
      <c r="I71" s="9" t="n"/>
      <c r="J71" s="10" t="n"/>
      <c r="K71" s="11">
        <f>IF(OR(E71="",F71="",I71=""),"",ABS(E71-F71)*I71)</f>
        <v/>
      </c>
      <c r="L71" s="11">
        <f>IF(OR(E71="",H71="",I71=""),"",(H71-E71)*I71*IF(C71="Short",-1,1)-N(J71))</f>
        <v/>
      </c>
      <c r="M71" s="12">
        <f>IF(OR(L71="",K71="",K71=0),"",L71/K71)</f>
        <v/>
      </c>
      <c r="N71" s="13">
        <f>IF(OR(E71="",F71="",G71="",E71=F71),"",ABS(G71-E71)/ABS(E71-F71))</f>
        <v/>
      </c>
      <c r="T71" s="14">
        <f>IF(L71="","",IF(L71&gt;0,"Win",IF(L71&lt;0,"Loss","BE")))</f>
        <v/>
      </c>
      <c r="U71" s="15">
        <f>IF(L71="","",IF(L71&lt;0,IF(ISNUMBER(U70),U70,0)+1,0))</f>
        <v/>
      </c>
      <c r="V71" s="11">
        <f>IF(L71="",NA(),SUM(L$2:L71))</f>
        <v/>
      </c>
      <c r="W71" s="15">
        <f>IF(L71="",0,1)</f>
        <v/>
      </c>
    </row>
    <row r="72">
      <c r="A72" s="7" t="n"/>
      <c r="E72" s="8" t="n"/>
      <c r="F72" s="8" t="n"/>
      <c r="G72" s="8" t="n"/>
      <c r="H72" s="8" t="n"/>
      <c r="I72" s="9" t="n"/>
      <c r="J72" s="10" t="n"/>
      <c r="K72" s="11">
        <f>IF(OR(E72="",F72="",I72=""),"",ABS(E72-F72)*I72)</f>
        <v/>
      </c>
      <c r="L72" s="11">
        <f>IF(OR(E72="",H72="",I72=""),"",(H72-E72)*I72*IF(C72="Short",-1,1)-N(J72))</f>
        <v/>
      </c>
      <c r="M72" s="12">
        <f>IF(OR(L72="",K72="",K72=0),"",L72/K72)</f>
        <v/>
      </c>
      <c r="N72" s="13">
        <f>IF(OR(E72="",F72="",G72="",E72=F72),"",ABS(G72-E72)/ABS(E72-F72))</f>
        <v/>
      </c>
      <c r="T72" s="14">
        <f>IF(L72="","",IF(L72&gt;0,"Win",IF(L72&lt;0,"Loss","BE")))</f>
        <v/>
      </c>
      <c r="U72" s="15">
        <f>IF(L72="","",IF(L72&lt;0,IF(ISNUMBER(U71),U71,0)+1,0))</f>
        <v/>
      </c>
      <c r="V72" s="11">
        <f>IF(L72="",NA(),SUM(L$2:L72))</f>
        <v/>
      </c>
      <c r="W72" s="15">
        <f>IF(L72="",0,1)</f>
        <v/>
      </c>
    </row>
    <row r="73">
      <c r="A73" s="7" t="n"/>
      <c r="E73" s="8" t="n"/>
      <c r="F73" s="8" t="n"/>
      <c r="G73" s="8" t="n"/>
      <c r="H73" s="8" t="n"/>
      <c r="I73" s="9" t="n"/>
      <c r="J73" s="10" t="n"/>
      <c r="K73" s="11">
        <f>IF(OR(E73="",F73="",I73=""),"",ABS(E73-F73)*I73)</f>
        <v/>
      </c>
      <c r="L73" s="11">
        <f>IF(OR(E73="",H73="",I73=""),"",(H73-E73)*I73*IF(C73="Short",-1,1)-N(J73))</f>
        <v/>
      </c>
      <c r="M73" s="12">
        <f>IF(OR(L73="",K73="",K73=0),"",L73/K73)</f>
        <v/>
      </c>
      <c r="N73" s="13">
        <f>IF(OR(E73="",F73="",G73="",E73=F73),"",ABS(G73-E73)/ABS(E73-F73))</f>
        <v/>
      </c>
      <c r="T73" s="14">
        <f>IF(L73="","",IF(L73&gt;0,"Win",IF(L73&lt;0,"Loss","BE")))</f>
        <v/>
      </c>
      <c r="U73" s="15">
        <f>IF(L73="","",IF(L73&lt;0,IF(ISNUMBER(U72),U72,0)+1,0))</f>
        <v/>
      </c>
      <c r="V73" s="11">
        <f>IF(L73="",NA(),SUM(L$2:L73))</f>
        <v/>
      </c>
      <c r="W73" s="15">
        <f>IF(L73="",0,1)</f>
        <v/>
      </c>
    </row>
    <row r="74">
      <c r="A74" s="7" t="n"/>
      <c r="E74" s="8" t="n"/>
      <c r="F74" s="8" t="n"/>
      <c r="G74" s="8" t="n"/>
      <c r="H74" s="8" t="n"/>
      <c r="I74" s="9" t="n"/>
      <c r="J74" s="10" t="n"/>
      <c r="K74" s="11">
        <f>IF(OR(E74="",F74="",I74=""),"",ABS(E74-F74)*I74)</f>
        <v/>
      </c>
      <c r="L74" s="11">
        <f>IF(OR(E74="",H74="",I74=""),"",(H74-E74)*I74*IF(C74="Short",-1,1)-N(J74))</f>
        <v/>
      </c>
      <c r="M74" s="12">
        <f>IF(OR(L74="",K74="",K74=0),"",L74/K74)</f>
        <v/>
      </c>
      <c r="N74" s="13">
        <f>IF(OR(E74="",F74="",G74="",E74=F74),"",ABS(G74-E74)/ABS(E74-F74))</f>
        <v/>
      </c>
      <c r="T74" s="14">
        <f>IF(L74="","",IF(L74&gt;0,"Win",IF(L74&lt;0,"Loss","BE")))</f>
        <v/>
      </c>
      <c r="U74" s="15">
        <f>IF(L74="","",IF(L74&lt;0,IF(ISNUMBER(U73),U73,0)+1,0))</f>
        <v/>
      </c>
      <c r="V74" s="11">
        <f>IF(L74="",NA(),SUM(L$2:L74))</f>
        <v/>
      </c>
      <c r="W74" s="15">
        <f>IF(L74="",0,1)</f>
        <v/>
      </c>
    </row>
    <row r="75">
      <c r="A75" s="7" t="n"/>
      <c r="E75" s="8" t="n"/>
      <c r="F75" s="8" t="n"/>
      <c r="G75" s="8" t="n"/>
      <c r="H75" s="8" t="n"/>
      <c r="I75" s="9" t="n"/>
      <c r="J75" s="10" t="n"/>
      <c r="K75" s="11">
        <f>IF(OR(E75="",F75="",I75=""),"",ABS(E75-F75)*I75)</f>
        <v/>
      </c>
      <c r="L75" s="11">
        <f>IF(OR(E75="",H75="",I75=""),"",(H75-E75)*I75*IF(C75="Short",-1,1)-N(J75))</f>
        <v/>
      </c>
      <c r="M75" s="12">
        <f>IF(OR(L75="",K75="",K75=0),"",L75/K75)</f>
        <v/>
      </c>
      <c r="N75" s="13">
        <f>IF(OR(E75="",F75="",G75="",E75=F75),"",ABS(G75-E75)/ABS(E75-F75))</f>
        <v/>
      </c>
      <c r="T75" s="14">
        <f>IF(L75="","",IF(L75&gt;0,"Win",IF(L75&lt;0,"Loss","BE")))</f>
        <v/>
      </c>
      <c r="U75" s="15">
        <f>IF(L75="","",IF(L75&lt;0,IF(ISNUMBER(U74),U74,0)+1,0))</f>
        <v/>
      </c>
      <c r="V75" s="11">
        <f>IF(L75="",NA(),SUM(L$2:L75))</f>
        <v/>
      </c>
      <c r="W75" s="15">
        <f>IF(L75="",0,1)</f>
        <v/>
      </c>
    </row>
    <row r="76">
      <c r="A76" s="7" t="n"/>
      <c r="E76" s="8" t="n"/>
      <c r="F76" s="8" t="n"/>
      <c r="G76" s="8" t="n"/>
      <c r="H76" s="8" t="n"/>
      <c r="I76" s="9" t="n"/>
      <c r="J76" s="10" t="n"/>
      <c r="K76" s="11">
        <f>IF(OR(E76="",F76="",I76=""),"",ABS(E76-F76)*I76)</f>
        <v/>
      </c>
      <c r="L76" s="11">
        <f>IF(OR(E76="",H76="",I76=""),"",(H76-E76)*I76*IF(C76="Short",-1,1)-N(J76))</f>
        <v/>
      </c>
      <c r="M76" s="12">
        <f>IF(OR(L76="",K76="",K76=0),"",L76/K76)</f>
        <v/>
      </c>
      <c r="N76" s="13">
        <f>IF(OR(E76="",F76="",G76="",E76=F76),"",ABS(G76-E76)/ABS(E76-F76))</f>
        <v/>
      </c>
      <c r="T76" s="14">
        <f>IF(L76="","",IF(L76&gt;0,"Win",IF(L76&lt;0,"Loss","BE")))</f>
        <v/>
      </c>
      <c r="U76" s="15">
        <f>IF(L76="","",IF(L76&lt;0,IF(ISNUMBER(U75),U75,0)+1,0))</f>
        <v/>
      </c>
      <c r="V76" s="11">
        <f>IF(L76="",NA(),SUM(L$2:L76))</f>
        <v/>
      </c>
      <c r="W76" s="15">
        <f>IF(L76="",0,1)</f>
        <v/>
      </c>
    </row>
    <row r="77">
      <c r="A77" s="7" t="n"/>
      <c r="E77" s="8" t="n"/>
      <c r="F77" s="8" t="n"/>
      <c r="G77" s="8" t="n"/>
      <c r="H77" s="8" t="n"/>
      <c r="I77" s="9" t="n"/>
      <c r="J77" s="10" t="n"/>
      <c r="K77" s="11">
        <f>IF(OR(E77="",F77="",I77=""),"",ABS(E77-F77)*I77)</f>
        <v/>
      </c>
      <c r="L77" s="11">
        <f>IF(OR(E77="",H77="",I77=""),"",(H77-E77)*I77*IF(C77="Short",-1,1)-N(J77))</f>
        <v/>
      </c>
      <c r="M77" s="12">
        <f>IF(OR(L77="",K77="",K77=0),"",L77/K77)</f>
        <v/>
      </c>
      <c r="N77" s="13">
        <f>IF(OR(E77="",F77="",G77="",E77=F77),"",ABS(G77-E77)/ABS(E77-F77))</f>
        <v/>
      </c>
      <c r="T77" s="14">
        <f>IF(L77="","",IF(L77&gt;0,"Win",IF(L77&lt;0,"Loss","BE")))</f>
        <v/>
      </c>
      <c r="U77" s="15">
        <f>IF(L77="","",IF(L77&lt;0,IF(ISNUMBER(U76),U76,0)+1,0))</f>
        <v/>
      </c>
      <c r="V77" s="11">
        <f>IF(L77="",NA(),SUM(L$2:L77))</f>
        <v/>
      </c>
      <c r="W77" s="15">
        <f>IF(L77="",0,1)</f>
        <v/>
      </c>
    </row>
    <row r="78">
      <c r="A78" s="7" t="n"/>
      <c r="E78" s="8" t="n"/>
      <c r="F78" s="8" t="n"/>
      <c r="G78" s="8" t="n"/>
      <c r="H78" s="8" t="n"/>
      <c r="I78" s="9" t="n"/>
      <c r="J78" s="10" t="n"/>
      <c r="K78" s="11">
        <f>IF(OR(E78="",F78="",I78=""),"",ABS(E78-F78)*I78)</f>
        <v/>
      </c>
      <c r="L78" s="11">
        <f>IF(OR(E78="",H78="",I78=""),"",(H78-E78)*I78*IF(C78="Short",-1,1)-N(J78))</f>
        <v/>
      </c>
      <c r="M78" s="12">
        <f>IF(OR(L78="",K78="",K78=0),"",L78/K78)</f>
        <v/>
      </c>
      <c r="N78" s="13">
        <f>IF(OR(E78="",F78="",G78="",E78=F78),"",ABS(G78-E78)/ABS(E78-F78))</f>
        <v/>
      </c>
      <c r="T78" s="14">
        <f>IF(L78="","",IF(L78&gt;0,"Win",IF(L78&lt;0,"Loss","BE")))</f>
        <v/>
      </c>
      <c r="U78" s="15">
        <f>IF(L78="","",IF(L78&lt;0,IF(ISNUMBER(U77),U77,0)+1,0))</f>
        <v/>
      </c>
      <c r="V78" s="11">
        <f>IF(L78="",NA(),SUM(L$2:L78))</f>
        <v/>
      </c>
      <c r="W78" s="15">
        <f>IF(L78="",0,1)</f>
        <v/>
      </c>
    </row>
    <row r="79">
      <c r="A79" s="7" t="n"/>
      <c r="E79" s="8" t="n"/>
      <c r="F79" s="8" t="n"/>
      <c r="G79" s="8" t="n"/>
      <c r="H79" s="8" t="n"/>
      <c r="I79" s="9" t="n"/>
      <c r="J79" s="10" t="n"/>
      <c r="K79" s="11">
        <f>IF(OR(E79="",F79="",I79=""),"",ABS(E79-F79)*I79)</f>
        <v/>
      </c>
      <c r="L79" s="11">
        <f>IF(OR(E79="",H79="",I79=""),"",(H79-E79)*I79*IF(C79="Short",-1,1)-N(J79))</f>
        <v/>
      </c>
      <c r="M79" s="12">
        <f>IF(OR(L79="",K79="",K79=0),"",L79/K79)</f>
        <v/>
      </c>
      <c r="N79" s="13">
        <f>IF(OR(E79="",F79="",G79="",E79=F79),"",ABS(G79-E79)/ABS(E79-F79))</f>
        <v/>
      </c>
      <c r="T79" s="14">
        <f>IF(L79="","",IF(L79&gt;0,"Win",IF(L79&lt;0,"Loss","BE")))</f>
        <v/>
      </c>
      <c r="U79" s="15">
        <f>IF(L79="","",IF(L79&lt;0,IF(ISNUMBER(U78),U78,0)+1,0))</f>
        <v/>
      </c>
      <c r="V79" s="11">
        <f>IF(L79="",NA(),SUM(L$2:L79))</f>
        <v/>
      </c>
      <c r="W79" s="15">
        <f>IF(L79="",0,1)</f>
        <v/>
      </c>
    </row>
    <row r="80">
      <c r="A80" s="7" t="n"/>
      <c r="E80" s="8" t="n"/>
      <c r="F80" s="8" t="n"/>
      <c r="G80" s="8" t="n"/>
      <c r="H80" s="8" t="n"/>
      <c r="I80" s="9" t="n"/>
      <c r="J80" s="10" t="n"/>
      <c r="K80" s="11">
        <f>IF(OR(E80="",F80="",I80=""),"",ABS(E80-F80)*I80)</f>
        <v/>
      </c>
      <c r="L80" s="11">
        <f>IF(OR(E80="",H80="",I80=""),"",(H80-E80)*I80*IF(C80="Short",-1,1)-N(J80))</f>
        <v/>
      </c>
      <c r="M80" s="12">
        <f>IF(OR(L80="",K80="",K80=0),"",L80/K80)</f>
        <v/>
      </c>
      <c r="N80" s="13">
        <f>IF(OR(E80="",F80="",G80="",E80=F80),"",ABS(G80-E80)/ABS(E80-F80))</f>
        <v/>
      </c>
      <c r="T80" s="14">
        <f>IF(L80="","",IF(L80&gt;0,"Win",IF(L80&lt;0,"Loss","BE")))</f>
        <v/>
      </c>
      <c r="U80" s="15">
        <f>IF(L80="","",IF(L80&lt;0,IF(ISNUMBER(U79),U79,0)+1,0))</f>
        <v/>
      </c>
      <c r="V80" s="11">
        <f>IF(L80="",NA(),SUM(L$2:L80))</f>
        <v/>
      </c>
      <c r="W80" s="15">
        <f>IF(L80="",0,1)</f>
        <v/>
      </c>
    </row>
    <row r="81">
      <c r="A81" s="7" t="n"/>
      <c r="E81" s="8" t="n"/>
      <c r="F81" s="8" t="n"/>
      <c r="G81" s="8" t="n"/>
      <c r="H81" s="8" t="n"/>
      <c r="I81" s="9" t="n"/>
      <c r="J81" s="10" t="n"/>
      <c r="K81" s="11">
        <f>IF(OR(E81="",F81="",I81=""),"",ABS(E81-F81)*I81)</f>
        <v/>
      </c>
      <c r="L81" s="11">
        <f>IF(OR(E81="",H81="",I81=""),"",(H81-E81)*I81*IF(C81="Short",-1,1)-N(J81))</f>
        <v/>
      </c>
      <c r="M81" s="12">
        <f>IF(OR(L81="",K81="",K81=0),"",L81/K81)</f>
        <v/>
      </c>
      <c r="N81" s="13">
        <f>IF(OR(E81="",F81="",G81="",E81=F81),"",ABS(G81-E81)/ABS(E81-F81))</f>
        <v/>
      </c>
      <c r="T81" s="14">
        <f>IF(L81="","",IF(L81&gt;0,"Win",IF(L81&lt;0,"Loss","BE")))</f>
        <v/>
      </c>
      <c r="U81" s="15">
        <f>IF(L81="","",IF(L81&lt;0,IF(ISNUMBER(U80),U80,0)+1,0))</f>
        <v/>
      </c>
      <c r="V81" s="11">
        <f>IF(L81="",NA(),SUM(L$2:L81))</f>
        <v/>
      </c>
      <c r="W81" s="15">
        <f>IF(L81="",0,1)</f>
        <v/>
      </c>
    </row>
    <row r="82">
      <c r="A82" s="7" t="n"/>
      <c r="E82" s="8" t="n"/>
      <c r="F82" s="8" t="n"/>
      <c r="G82" s="8" t="n"/>
      <c r="H82" s="8" t="n"/>
      <c r="I82" s="9" t="n"/>
      <c r="J82" s="10" t="n"/>
      <c r="K82" s="11">
        <f>IF(OR(E82="",F82="",I82=""),"",ABS(E82-F82)*I82)</f>
        <v/>
      </c>
      <c r="L82" s="11">
        <f>IF(OR(E82="",H82="",I82=""),"",(H82-E82)*I82*IF(C82="Short",-1,1)-N(J82))</f>
        <v/>
      </c>
      <c r="M82" s="12">
        <f>IF(OR(L82="",K82="",K82=0),"",L82/K82)</f>
        <v/>
      </c>
      <c r="N82" s="13">
        <f>IF(OR(E82="",F82="",G82="",E82=F82),"",ABS(G82-E82)/ABS(E82-F82))</f>
        <v/>
      </c>
      <c r="T82" s="14">
        <f>IF(L82="","",IF(L82&gt;0,"Win",IF(L82&lt;0,"Loss","BE")))</f>
        <v/>
      </c>
      <c r="U82" s="15">
        <f>IF(L82="","",IF(L82&lt;0,IF(ISNUMBER(U81),U81,0)+1,0))</f>
        <v/>
      </c>
      <c r="V82" s="11">
        <f>IF(L82="",NA(),SUM(L$2:L82))</f>
        <v/>
      </c>
      <c r="W82" s="15">
        <f>IF(L82="",0,1)</f>
        <v/>
      </c>
    </row>
    <row r="83">
      <c r="A83" s="7" t="n"/>
      <c r="E83" s="8" t="n"/>
      <c r="F83" s="8" t="n"/>
      <c r="G83" s="8" t="n"/>
      <c r="H83" s="8" t="n"/>
      <c r="I83" s="9" t="n"/>
      <c r="J83" s="10" t="n"/>
      <c r="K83" s="11">
        <f>IF(OR(E83="",F83="",I83=""),"",ABS(E83-F83)*I83)</f>
        <v/>
      </c>
      <c r="L83" s="11">
        <f>IF(OR(E83="",H83="",I83=""),"",(H83-E83)*I83*IF(C83="Short",-1,1)-N(J83))</f>
        <v/>
      </c>
      <c r="M83" s="12">
        <f>IF(OR(L83="",K83="",K83=0),"",L83/K83)</f>
        <v/>
      </c>
      <c r="N83" s="13">
        <f>IF(OR(E83="",F83="",G83="",E83=F83),"",ABS(G83-E83)/ABS(E83-F83))</f>
        <v/>
      </c>
      <c r="T83" s="14">
        <f>IF(L83="","",IF(L83&gt;0,"Win",IF(L83&lt;0,"Loss","BE")))</f>
        <v/>
      </c>
      <c r="U83" s="15">
        <f>IF(L83="","",IF(L83&lt;0,IF(ISNUMBER(U82),U82,0)+1,0))</f>
        <v/>
      </c>
      <c r="V83" s="11">
        <f>IF(L83="",NA(),SUM(L$2:L83))</f>
        <v/>
      </c>
      <c r="W83" s="15">
        <f>IF(L83="",0,1)</f>
        <v/>
      </c>
    </row>
    <row r="84">
      <c r="A84" s="7" t="n"/>
      <c r="E84" s="8" t="n"/>
      <c r="F84" s="8" t="n"/>
      <c r="G84" s="8" t="n"/>
      <c r="H84" s="8" t="n"/>
      <c r="I84" s="9" t="n"/>
      <c r="J84" s="10" t="n"/>
      <c r="K84" s="11">
        <f>IF(OR(E84="",F84="",I84=""),"",ABS(E84-F84)*I84)</f>
        <v/>
      </c>
      <c r="L84" s="11">
        <f>IF(OR(E84="",H84="",I84=""),"",(H84-E84)*I84*IF(C84="Short",-1,1)-N(J84))</f>
        <v/>
      </c>
      <c r="M84" s="12">
        <f>IF(OR(L84="",K84="",K84=0),"",L84/K84)</f>
        <v/>
      </c>
      <c r="N84" s="13">
        <f>IF(OR(E84="",F84="",G84="",E84=F84),"",ABS(G84-E84)/ABS(E84-F84))</f>
        <v/>
      </c>
      <c r="T84" s="14">
        <f>IF(L84="","",IF(L84&gt;0,"Win",IF(L84&lt;0,"Loss","BE")))</f>
        <v/>
      </c>
      <c r="U84" s="15">
        <f>IF(L84="","",IF(L84&lt;0,IF(ISNUMBER(U83),U83,0)+1,0))</f>
        <v/>
      </c>
      <c r="V84" s="11">
        <f>IF(L84="",NA(),SUM(L$2:L84))</f>
        <v/>
      </c>
      <c r="W84" s="15">
        <f>IF(L84="",0,1)</f>
        <v/>
      </c>
    </row>
    <row r="85">
      <c r="A85" s="7" t="n"/>
      <c r="E85" s="8" t="n"/>
      <c r="F85" s="8" t="n"/>
      <c r="G85" s="8" t="n"/>
      <c r="H85" s="8" t="n"/>
      <c r="I85" s="9" t="n"/>
      <c r="J85" s="10" t="n"/>
      <c r="K85" s="11">
        <f>IF(OR(E85="",F85="",I85=""),"",ABS(E85-F85)*I85)</f>
        <v/>
      </c>
      <c r="L85" s="11">
        <f>IF(OR(E85="",H85="",I85=""),"",(H85-E85)*I85*IF(C85="Short",-1,1)-N(J85))</f>
        <v/>
      </c>
      <c r="M85" s="12">
        <f>IF(OR(L85="",K85="",K85=0),"",L85/K85)</f>
        <v/>
      </c>
      <c r="N85" s="13">
        <f>IF(OR(E85="",F85="",G85="",E85=F85),"",ABS(G85-E85)/ABS(E85-F85))</f>
        <v/>
      </c>
      <c r="T85" s="14">
        <f>IF(L85="","",IF(L85&gt;0,"Win",IF(L85&lt;0,"Loss","BE")))</f>
        <v/>
      </c>
      <c r="U85" s="15">
        <f>IF(L85="","",IF(L85&lt;0,IF(ISNUMBER(U84),U84,0)+1,0))</f>
        <v/>
      </c>
      <c r="V85" s="11">
        <f>IF(L85="",NA(),SUM(L$2:L85))</f>
        <v/>
      </c>
      <c r="W85" s="15">
        <f>IF(L85="",0,1)</f>
        <v/>
      </c>
    </row>
    <row r="86">
      <c r="A86" s="7" t="n"/>
      <c r="E86" s="8" t="n"/>
      <c r="F86" s="8" t="n"/>
      <c r="G86" s="8" t="n"/>
      <c r="H86" s="8" t="n"/>
      <c r="I86" s="9" t="n"/>
      <c r="J86" s="10" t="n"/>
      <c r="K86" s="11">
        <f>IF(OR(E86="",F86="",I86=""),"",ABS(E86-F86)*I86)</f>
        <v/>
      </c>
      <c r="L86" s="11">
        <f>IF(OR(E86="",H86="",I86=""),"",(H86-E86)*I86*IF(C86="Short",-1,1)-N(J86))</f>
        <v/>
      </c>
      <c r="M86" s="12">
        <f>IF(OR(L86="",K86="",K86=0),"",L86/K86)</f>
        <v/>
      </c>
      <c r="N86" s="13">
        <f>IF(OR(E86="",F86="",G86="",E86=F86),"",ABS(G86-E86)/ABS(E86-F86))</f>
        <v/>
      </c>
      <c r="T86" s="14">
        <f>IF(L86="","",IF(L86&gt;0,"Win",IF(L86&lt;0,"Loss","BE")))</f>
        <v/>
      </c>
      <c r="U86" s="15">
        <f>IF(L86="","",IF(L86&lt;0,IF(ISNUMBER(U85),U85,0)+1,0))</f>
        <v/>
      </c>
      <c r="V86" s="11">
        <f>IF(L86="",NA(),SUM(L$2:L86))</f>
        <v/>
      </c>
      <c r="W86" s="15">
        <f>IF(L86="",0,1)</f>
        <v/>
      </c>
    </row>
    <row r="87">
      <c r="A87" s="7" t="n"/>
      <c r="E87" s="8" t="n"/>
      <c r="F87" s="8" t="n"/>
      <c r="G87" s="8" t="n"/>
      <c r="H87" s="8" t="n"/>
      <c r="I87" s="9" t="n"/>
      <c r="J87" s="10" t="n"/>
      <c r="K87" s="11">
        <f>IF(OR(E87="",F87="",I87=""),"",ABS(E87-F87)*I87)</f>
        <v/>
      </c>
      <c r="L87" s="11">
        <f>IF(OR(E87="",H87="",I87=""),"",(H87-E87)*I87*IF(C87="Short",-1,1)-N(J87))</f>
        <v/>
      </c>
      <c r="M87" s="12">
        <f>IF(OR(L87="",K87="",K87=0),"",L87/K87)</f>
        <v/>
      </c>
      <c r="N87" s="13">
        <f>IF(OR(E87="",F87="",G87="",E87=F87),"",ABS(G87-E87)/ABS(E87-F87))</f>
        <v/>
      </c>
      <c r="T87" s="14">
        <f>IF(L87="","",IF(L87&gt;0,"Win",IF(L87&lt;0,"Loss","BE")))</f>
        <v/>
      </c>
      <c r="U87" s="15">
        <f>IF(L87="","",IF(L87&lt;0,IF(ISNUMBER(U86),U86,0)+1,0))</f>
        <v/>
      </c>
      <c r="V87" s="11">
        <f>IF(L87="",NA(),SUM(L$2:L87))</f>
        <v/>
      </c>
      <c r="W87" s="15">
        <f>IF(L87="",0,1)</f>
        <v/>
      </c>
    </row>
    <row r="88">
      <c r="A88" s="7" t="n"/>
      <c r="E88" s="8" t="n"/>
      <c r="F88" s="8" t="n"/>
      <c r="G88" s="8" t="n"/>
      <c r="H88" s="8" t="n"/>
      <c r="I88" s="9" t="n"/>
      <c r="J88" s="10" t="n"/>
      <c r="K88" s="11">
        <f>IF(OR(E88="",F88="",I88=""),"",ABS(E88-F88)*I88)</f>
        <v/>
      </c>
      <c r="L88" s="11">
        <f>IF(OR(E88="",H88="",I88=""),"",(H88-E88)*I88*IF(C88="Short",-1,1)-N(J88))</f>
        <v/>
      </c>
      <c r="M88" s="12">
        <f>IF(OR(L88="",K88="",K88=0),"",L88/K88)</f>
        <v/>
      </c>
      <c r="N88" s="13">
        <f>IF(OR(E88="",F88="",G88="",E88=F88),"",ABS(G88-E88)/ABS(E88-F88))</f>
        <v/>
      </c>
      <c r="T88" s="14">
        <f>IF(L88="","",IF(L88&gt;0,"Win",IF(L88&lt;0,"Loss","BE")))</f>
        <v/>
      </c>
      <c r="U88" s="15">
        <f>IF(L88="","",IF(L88&lt;0,IF(ISNUMBER(U87),U87,0)+1,0))</f>
        <v/>
      </c>
      <c r="V88" s="11">
        <f>IF(L88="",NA(),SUM(L$2:L88))</f>
        <v/>
      </c>
      <c r="W88" s="15">
        <f>IF(L88="",0,1)</f>
        <v/>
      </c>
    </row>
    <row r="89">
      <c r="A89" s="7" t="n"/>
      <c r="E89" s="8" t="n"/>
      <c r="F89" s="8" t="n"/>
      <c r="G89" s="8" t="n"/>
      <c r="H89" s="8" t="n"/>
      <c r="I89" s="9" t="n"/>
      <c r="J89" s="10" t="n"/>
      <c r="K89" s="11">
        <f>IF(OR(E89="",F89="",I89=""),"",ABS(E89-F89)*I89)</f>
        <v/>
      </c>
      <c r="L89" s="11">
        <f>IF(OR(E89="",H89="",I89=""),"",(H89-E89)*I89*IF(C89="Short",-1,1)-N(J89))</f>
        <v/>
      </c>
      <c r="M89" s="12">
        <f>IF(OR(L89="",K89="",K89=0),"",L89/K89)</f>
        <v/>
      </c>
      <c r="N89" s="13">
        <f>IF(OR(E89="",F89="",G89="",E89=F89),"",ABS(G89-E89)/ABS(E89-F89))</f>
        <v/>
      </c>
      <c r="T89" s="14">
        <f>IF(L89="","",IF(L89&gt;0,"Win",IF(L89&lt;0,"Loss","BE")))</f>
        <v/>
      </c>
      <c r="U89" s="15">
        <f>IF(L89="","",IF(L89&lt;0,IF(ISNUMBER(U88),U88,0)+1,0))</f>
        <v/>
      </c>
      <c r="V89" s="11">
        <f>IF(L89="",NA(),SUM(L$2:L89))</f>
        <v/>
      </c>
      <c r="W89" s="15">
        <f>IF(L89="",0,1)</f>
        <v/>
      </c>
    </row>
    <row r="90">
      <c r="A90" s="7" t="n"/>
      <c r="E90" s="8" t="n"/>
      <c r="F90" s="8" t="n"/>
      <c r="G90" s="8" t="n"/>
      <c r="H90" s="8" t="n"/>
      <c r="I90" s="9" t="n"/>
      <c r="J90" s="10" t="n"/>
      <c r="K90" s="11">
        <f>IF(OR(E90="",F90="",I90=""),"",ABS(E90-F90)*I90)</f>
        <v/>
      </c>
      <c r="L90" s="11">
        <f>IF(OR(E90="",H90="",I90=""),"",(H90-E90)*I90*IF(C90="Short",-1,1)-N(J90))</f>
        <v/>
      </c>
      <c r="M90" s="12">
        <f>IF(OR(L90="",K90="",K90=0),"",L90/K90)</f>
        <v/>
      </c>
      <c r="N90" s="13">
        <f>IF(OR(E90="",F90="",G90="",E90=F90),"",ABS(G90-E90)/ABS(E90-F90))</f>
        <v/>
      </c>
      <c r="T90" s="14">
        <f>IF(L90="","",IF(L90&gt;0,"Win",IF(L90&lt;0,"Loss","BE")))</f>
        <v/>
      </c>
      <c r="U90" s="15">
        <f>IF(L90="","",IF(L90&lt;0,IF(ISNUMBER(U89),U89,0)+1,0))</f>
        <v/>
      </c>
      <c r="V90" s="11">
        <f>IF(L90="",NA(),SUM(L$2:L90))</f>
        <v/>
      </c>
      <c r="W90" s="15">
        <f>IF(L90="",0,1)</f>
        <v/>
      </c>
    </row>
    <row r="91">
      <c r="A91" s="7" t="n"/>
      <c r="E91" s="8" t="n"/>
      <c r="F91" s="8" t="n"/>
      <c r="G91" s="8" t="n"/>
      <c r="H91" s="8" t="n"/>
      <c r="I91" s="9" t="n"/>
      <c r="J91" s="10" t="n"/>
      <c r="K91" s="11">
        <f>IF(OR(E91="",F91="",I91=""),"",ABS(E91-F91)*I91)</f>
        <v/>
      </c>
      <c r="L91" s="11">
        <f>IF(OR(E91="",H91="",I91=""),"",(H91-E91)*I91*IF(C91="Short",-1,1)-N(J91))</f>
        <v/>
      </c>
      <c r="M91" s="12">
        <f>IF(OR(L91="",K91="",K91=0),"",L91/K91)</f>
        <v/>
      </c>
      <c r="N91" s="13">
        <f>IF(OR(E91="",F91="",G91="",E91=F91),"",ABS(G91-E91)/ABS(E91-F91))</f>
        <v/>
      </c>
      <c r="T91" s="14">
        <f>IF(L91="","",IF(L91&gt;0,"Win",IF(L91&lt;0,"Loss","BE")))</f>
        <v/>
      </c>
      <c r="U91" s="15">
        <f>IF(L91="","",IF(L91&lt;0,IF(ISNUMBER(U90),U90,0)+1,0))</f>
        <v/>
      </c>
      <c r="V91" s="11">
        <f>IF(L91="",NA(),SUM(L$2:L91))</f>
        <v/>
      </c>
      <c r="W91" s="15">
        <f>IF(L91="",0,1)</f>
        <v/>
      </c>
    </row>
    <row r="92">
      <c r="A92" s="7" t="n"/>
      <c r="E92" s="8" t="n"/>
      <c r="F92" s="8" t="n"/>
      <c r="G92" s="8" t="n"/>
      <c r="H92" s="8" t="n"/>
      <c r="I92" s="9" t="n"/>
      <c r="J92" s="10" t="n"/>
      <c r="K92" s="11">
        <f>IF(OR(E92="",F92="",I92=""),"",ABS(E92-F92)*I92)</f>
        <v/>
      </c>
      <c r="L92" s="11">
        <f>IF(OR(E92="",H92="",I92=""),"",(H92-E92)*I92*IF(C92="Short",-1,1)-N(J92))</f>
        <v/>
      </c>
      <c r="M92" s="12">
        <f>IF(OR(L92="",K92="",K92=0),"",L92/K92)</f>
        <v/>
      </c>
      <c r="N92" s="13">
        <f>IF(OR(E92="",F92="",G92="",E92=F92),"",ABS(G92-E92)/ABS(E92-F92))</f>
        <v/>
      </c>
      <c r="T92" s="14">
        <f>IF(L92="","",IF(L92&gt;0,"Win",IF(L92&lt;0,"Loss","BE")))</f>
        <v/>
      </c>
      <c r="U92" s="15">
        <f>IF(L92="","",IF(L92&lt;0,IF(ISNUMBER(U91),U91,0)+1,0))</f>
        <v/>
      </c>
      <c r="V92" s="11">
        <f>IF(L92="",NA(),SUM(L$2:L92))</f>
        <v/>
      </c>
      <c r="W92" s="15">
        <f>IF(L92="",0,1)</f>
        <v/>
      </c>
    </row>
    <row r="93">
      <c r="A93" s="7" t="n"/>
      <c r="E93" s="8" t="n"/>
      <c r="F93" s="8" t="n"/>
      <c r="G93" s="8" t="n"/>
      <c r="H93" s="8" t="n"/>
      <c r="I93" s="9" t="n"/>
      <c r="J93" s="10" t="n"/>
      <c r="K93" s="11">
        <f>IF(OR(E93="",F93="",I93=""),"",ABS(E93-F93)*I93)</f>
        <v/>
      </c>
      <c r="L93" s="11">
        <f>IF(OR(E93="",H93="",I93=""),"",(H93-E93)*I93*IF(C93="Short",-1,1)-N(J93))</f>
        <v/>
      </c>
      <c r="M93" s="12">
        <f>IF(OR(L93="",K93="",K93=0),"",L93/K93)</f>
        <v/>
      </c>
      <c r="N93" s="13">
        <f>IF(OR(E93="",F93="",G93="",E93=F93),"",ABS(G93-E93)/ABS(E93-F93))</f>
        <v/>
      </c>
      <c r="T93" s="14">
        <f>IF(L93="","",IF(L93&gt;0,"Win",IF(L93&lt;0,"Loss","BE")))</f>
        <v/>
      </c>
      <c r="U93" s="15">
        <f>IF(L93="","",IF(L93&lt;0,IF(ISNUMBER(U92),U92,0)+1,0))</f>
        <v/>
      </c>
      <c r="V93" s="11">
        <f>IF(L93="",NA(),SUM(L$2:L93))</f>
        <v/>
      </c>
      <c r="W93" s="15">
        <f>IF(L93="",0,1)</f>
        <v/>
      </c>
    </row>
    <row r="94">
      <c r="A94" s="7" t="n"/>
      <c r="E94" s="8" t="n"/>
      <c r="F94" s="8" t="n"/>
      <c r="G94" s="8" t="n"/>
      <c r="H94" s="8" t="n"/>
      <c r="I94" s="9" t="n"/>
      <c r="J94" s="10" t="n"/>
      <c r="K94" s="11">
        <f>IF(OR(E94="",F94="",I94=""),"",ABS(E94-F94)*I94)</f>
        <v/>
      </c>
      <c r="L94" s="11">
        <f>IF(OR(E94="",H94="",I94=""),"",(H94-E94)*I94*IF(C94="Short",-1,1)-N(J94))</f>
        <v/>
      </c>
      <c r="M94" s="12">
        <f>IF(OR(L94="",K94="",K94=0),"",L94/K94)</f>
        <v/>
      </c>
      <c r="N94" s="13">
        <f>IF(OR(E94="",F94="",G94="",E94=F94),"",ABS(G94-E94)/ABS(E94-F94))</f>
        <v/>
      </c>
      <c r="T94" s="14">
        <f>IF(L94="","",IF(L94&gt;0,"Win",IF(L94&lt;0,"Loss","BE")))</f>
        <v/>
      </c>
      <c r="U94" s="15">
        <f>IF(L94="","",IF(L94&lt;0,IF(ISNUMBER(U93),U93,0)+1,0))</f>
        <v/>
      </c>
      <c r="V94" s="11">
        <f>IF(L94="",NA(),SUM(L$2:L94))</f>
        <v/>
      </c>
      <c r="W94" s="15">
        <f>IF(L94="",0,1)</f>
        <v/>
      </c>
    </row>
    <row r="95">
      <c r="A95" s="7" t="n"/>
      <c r="E95" s="8" t="n"/>
      <c r="F95" s="8" t="n"/>
      <c r="G95" s="8" t="n"/>
      <c r="H95" s="8" t="n"/>
      <c r="I95" s="9" t="n"/>
      <c r="J95" s="10" t="n"/>
      <c r="K95" s="11">
        <f>IF(OR(E95="",F95="",I95=""),"",ABS(E95-F95)*I95)</f>
        <v/>
      </c>
      <c r="L95" s="11">
        <f>IF(OR(E95="",H95="",I95=""),"",(H95-E95)*I95*IF(C95="Short",-1,1)-N(J95))</f>
        <v/>
      </c>
      <c r="M95" s="12">
        <f>IF(OR(L95="",K95="",K95=0),"",L95/K95)</f>
        <v/>
      </c>
      <c r="N95" s="13">
        <f>IF(OR(E95="",F95="",G95="",E95=F95),"",ABS(G95-E95)/ABS(E95-F95))</f>
        <v/>
      </c>
      <c r="T95" s="14">
        <f>IF(L95="","",IF(L95&gt;0,"Win",IF(L95&lt;0,"Loss","BE")))</f>
        <v/>
      </c>
      <c r="U95" s="15">
        <f>IF(L95="","",IF(L95&lt;0,IF(ISNUMBER(U94),U94,0)+1,0))</f>
        <v/>
      </c>
      <c r="V95" s="11">
        <f>IF(L95="",NA(),SUM(L$2:L95))</f>
        <v/>
      </c>
      <c r="W95" s="15">
        <f>IF(L95="",0,1)</f>
        <v/>
      </c>
    </row>
    <row r="96">
      <c r="A96" s="7" t="n"/>
      <c r="E96" s="8" t="n"/>
      <c r="F96" s="8" t="n"/>
      <c r="G96" s="8" t="n"/>
      <c r="H96" s="8" t="n"/>
      <c r="I96" s="9" t="n"/>
      <c r="J96" s="10" t="n"/>
      <c r="K96" s="11">
        <f>IF(OR(E96="",F96="",I96=""),"",ABS(E96-F96)*I96)</f>
        <v/>
      </c>
      <c r="L96" s="11">
        <f>IF(OR(E96="",H96="",I96=""),"",(H96-E96)*I96*IF(C96="Short",-1,1)-N(J96))</f>
        <v/>
      </c>
      <c r="M96" s="12">
        <f>IF(OR(L96="",K96="",K96=0),"",L96/K96)</f>
        <v/>
      </c>
      <c r="N96" s="13">
        <f>IF(OR(E96="",F96="",G96="",E96=F96),"",ABS(G96-E96)/ABS(E96-F96))</f>
        <v/>
      </c>
      <c r="T96" s="14">
        <f>IF(L96="","",IF(L96&gt;0,"Win",IF(L96&lt;0,"Loss","BE")))</f>
        <v/>
      </c>
      <c r="U96" s="15">
        <f>IF(L96="","",IF(L96&lt;0,IF(ISNUMBER(U95),U95,0)+1,0))</f>
        <v/>
      </c>
      <c r="V96" s="11">
        <f>IF(L96="",NA(),SUM(L$2:L96))</f>
        <v/>
      </c>
      <c r="W96" s="15">
        <f>IF(L96="",0,1)</f>
        <v/>
      </c>
    </row>
    <row r="97">
      <c r="A97" s="7" t="n"/>
      <c r="E97" s="8" t="n"/>
      <c r="F97" s="8" t="n"/>
      <c r="G97" s="8" t="n"/>
      <c r="H97" s="8" t="n"/>
      <c r="I97" s="9" t="n"/>
      <c r="J97" s="10" t="n"/>
      <c r="K97" s="11">
        <f>IF(OR(E97="",F97="",I97=""),"",ABS(E97-F97)*I97)</f>
        <v/>
      </c>
      <c r="L97" s="11">
        <f>IF(OR(E97="",H97="",I97=""),"",(H97-E97)*I97*IF(C97="Short",-1,1)-N(J97))</f>
        <v/>
      </c>
      <c r="M97" s="12">
        <f>IF(OR(L97="",K97="",K97=0),"",L97/K97)</f>
        <v/>
      </c>
      <c r="N97" s="13">
        <f>IF(OR(E97="",F97="",G97="",E97=F97),"",ABS(G97-E97)/ABS(E97-F97))</f>
        <v/>
      </c>
      <c r="T97" s="14">
        <f>IF(L97="","",IF(L97&gt;0,"Win",IF(L97&lt;0,"Loss","BE")))</f>
        <v/>
      </c>
      <c r="U97" s="15">
        <f>IF(L97="","",IF(L97&lt;0,IF(ISNUMBER(U96),U96,0)+1,0))</f>
        <v/>
      </c>
      <c r="V97" s="11">
        <f>IF(L97="",NA(),SUM(L$2:L97))</f>
        <v/>
      </c>
      <c r="W97" s="15">
        <f>IF(L97="",0,1)</f>
        <v/>
      </c>
    </row>
    <row r="98">
      <c r="A98" s="7" t="n"/>
      <c r="E98" s="8" t="n"/>
      <c r="F98" s="8" t="n"/>
      <c r="G98" s="8" t="n"/>
      <c r="H98" s="8" t="n"/>
      <c r="I98" s="9" t="n"/>
      <c r="J98" s="10" t="n"/>
      <c r="K98" s="11">
        <f>IF(OR(E98="",F98="",I98=""),"",ABS(E98-F98)*I98)</f>
        <v/>
      </c>
      <c r="L98" s="11">
        <f>IF(OR(E98="",H98="",I98=""),"",(H98-E98)*I98*IF(C98="Short",-1,1)-N(J98))</f>
        <v/>
      </c>
      <c r="M98" s="12">
        <f>IF(OR(L98="",K98="",K98=0),"",L98/K98)</f>
        <v/>
      </c>
      <c r="N98" s="13">
        <f>IF(OR(E98="",F98="",G98="",E98=F98),"",ABS(G98-E98)/ABS(E98-F98))</f>
        <v/>
      </c>
      <c r="T98" s="14">
        <f>IF(L98="","",IF(L98&gt;0,"Win",IF(L98&lt;0,"Loss","BE")))</f>
        <v/>
      </c>
      <c r="U98" s="15">
        <f>IF(L98="","",IF(L98&lt;0,IF(ISNUMBER(U97),U97,0)+1,0))</f>
        <v/>
      </c>
      <c r="V98" s="11">
        <f>IF(L98="",NA(),SUM(L$2:L98))</f>
        <v/>
      </c>
      <c r="W98" s="15">
        <f>IF(L98="",0,1)</f>
        <v/>
      </c>
    </row>
    <row r="99">
      <c r="A99" s="7" t="n"/>
      <c r="E99" s="8" t="n"/>
      <c r="F99" s="8" t="n"/>
      <c r="G99" s="8" t="n"/>
      <c r="H99" s="8" t="n"/>
      <c r="I99" s="9" t="n"/>
      <c r="J99" s="10" t="n"/>
      <c r="K99" s="11">
        <f>IF(OR(E99="",F99="",I99=""),"",ABS(E99-F99)*I99)</f>
        <v/>
      </c>
      <c r="L99" s="11">
        <f>IF(OR(E99="",H99="",I99=""),"",(H99-E99)*I99*IF(C99="Short",-1,1)-N(J99))</f>
        <v/>
      </c>
      <c r="M99" s="12">
        <f>IF(OR(L99="",K99="",K99=0),"",L99/K99)</f>
        <v/>
      </c>
      <c r="N99" s="13">
        <f>IF(OR(E99="",F99="",G99="",E99=F99),"",ABS(G99-E99)/ABS(E99-F99))</f>
        <v/>
      </c>
      <c r="T99" s="14">
        <f>IF(L99="","",IF(L99&gt;0,"Win",IF(L99&lt;0,"Loss","BE")))</f>
        <v/>
      </c>
      <c r="U99" s="15">
        <f>IF(L99="","",IF(L99&lt;0,IF(ISNUMBER(U98),U98,0)+1,0))</f>
        <v/>
      </c>
      <c r="V99" s="11">
        <f>IF(L99="",NA(),SUM(L$2:L99))</f>
        <v/>
      </c>
      <c r="W99" s="15">
        <f>IF(L99="",0,1)</f>
        <v/>
      </c>
    </row>
    <row r="100">
      <c r="A100" s="7" t="n"/>
      <c r="E100" s="8" t="n"/>
      <c r="F100" s="8" t="n"/>
      <c r="G100" s="8" t="n"/>
      <c r="H100" s="8" t="n"/>
      <c r="I100" s="9" t="n"/>
      <c r="J100" s="10" t="n"/>
      <c r="K100" s="11">
        <f>IF(OR(E100="",F100="",I100=""),"",ABS(E100-F100)*I100)</f>
        <v/>
      </c>
      <c r="L100" s="11">
        <f>IF(OR(E100="",H100="",I100=""),"",(H100-E100)*I100*IF(C100="Short",-1,1)-N(J100))</f>
        <v/>
      </c>
      <c r="M100" s="12">
        <f>IF(OR(L100="",K100="",K100=0),"",L100/K100)</f>
        <v/>
      </c>
      <c r="N100" s="13">
        <f>IF(OR(E100="",F100="",G100="",E100=F100),"",ABS(G100-E100)/ABS(E100-F100))</f>
        <v/>
      </c>
      <c r="T100" s="14">
        <f>IF(L100="","",IF(L100&gt;0,"Win",IF(L100&lt;0,"Loss","BE")))</f>
        <v/>
      </c>
      <c r="U100" s="15">
        <f>IF(L100="","",IF(L100&lt;0,IF(ISNUMBER(U99),U99,0)+1,0))</f>
        <v/>
      </c>
      <c r="V100" s="11">
        <f>IF(L100="",NA(),SUM(L$2:L100))</f>
        <v/>
      </c>
      <c r="W100" s="15">
        <f>IF(L100="",0,1)</f>
        <v/>
      </c>
    </row>
    <row r="101">
      <c r="A101" s="7" t="n"/>
      <c r="E101" s="8" t="n"/>
      <c r="F101" s="8" t="n"/>
      <c r="G101" s="8" t="n"/>
      <c r="H101" s="8" t="n"/>
      <c r="I101" s="9" t="n"/>
      <c r="J101" s="10" t="n"/>
      <c r="K101" s="11">
        <f>IF(OR(E101="",F101="",I101=""),"",ABS(E101-F101)*I101)</f>
        <v/>
      </c>
      <c r="L101" s="11">
        <f>IF(OR(E101="",H101="",I101=""),"",(H101-E101)*I101*IF(C101="Short",-1,1)-N(J101))</f>
        <v/>
      </c>
      <c r="M101" s="12">
        <f>IF(OR(L101="",K101="",K101=0),"",L101/K101)</f>
        <v/>
      </c>
      <c r="N101" s="13">
        <f>IF(OR(E101="",F101="",G101="",E101=F101),"",ABS(G101-E101)/ABS(E101-F101))</f>
        <v/>
      </c>
      <c r="T101" s="14">
        <f>IF(L101="","",IF(L101&gt;0,"Win",IF(L101&lt;0,"Loss","BE")))</f>
        <v/>
      </c>
      <c r="U101" s="15">
        <f>IF(L101="","",IF(L101&lt;0,IF(ISNUMBER(U100),U100,0)+1,0))</f>
        <v/>
      </c>
      <c r="V101" s="11">
        <f>IF(L101="",NA(),SUM(L$2:L101))</f>
        <v/>
      </c>
      <c r="W101" s="15">
        <f>IF(L101="",0,1)</f>
        <v/>
      </c>
    </row>
    <row r="102">
      <c r="A102" s="7" t="n"/>
      <c r="E102" s="8" t="n"/>
      <c r="F102" s="8" t="n"/>
      <c r="G102" s="8" t="n"/>
      <c r="H102" s="8" t="n"/>
      <c r="I102" s="9" t="n"/>
      <c r="J102" s="10" t="n"/>
      <c r="K102" s="11">
        <f>IF(OR(E102="",F102="",I102=""),"",ABS(E102-F102)*I102)</f>
        <v/>
      </c>
      <c r="L102" s="11">
        <f>IF(OR(E102="",H102="",I102=""),"",(H102-E102)*I102*IF(C102="Short",-1,1)-N(J102))</f>
        <v/>
      </c>
      <c r="M102" s="12">
        <f>IF(OR(L102="",K102="",K102=0),"",L102/K102)</f>
        <v/>
      </c>
      <c r="N102" s="13">
        <f>IF(OR(E102="",F102="",G102="",E102=F102),"",ABS(G102-E102)/ABS(E102-F102))</f>
        <v/>
      </c>
      <c r="T102" s="14">
        <f>IF(L102="","",IF(L102&gt;0,"Win",IF(L102&lt;0,"Loss","BE")))</f>
        <v/>
      </c>
      <c r="U102" s="15">
        <f>IF(L102="","",IF(L102&lt;0,IF(ISNUMBER(U101),U101,0)+1,0))</f>
        <v/>
      </c>
      <c r="V102" s="11">
        <f>IF(L102="",NA(),SUM(L$2:L102))</f>
        <v/>
      </c>
      <c r="W102" s="15">
        <f>IF(L102="",0,1)</f>
        <v/>
      </c>
    </row>
    <row r="103">
      <c r="A103" s="7" t="n"/>
      <c r="E103" s="8" t="n"/>
      <c r="F103" s="8" t="n"/>
      <c r="G103" s="8" t="n"/>
      <c r="H103" s="8" t="n"/>
      <c r="I103" s="9" t="n"/>
      <c r="J103" s="10" t="n"/>
      <c r="K103" s="11">
        <f>IF(OR(E103="",F103="",I103=""),"",ABS(E103-F103)*I103)</f>
        <v/>
      </c>
      <c r="L103" s="11">
        <f>IF(OR(E103="",H103="",I103=""),"",(H103-E103)*I103*IF(C103="Short",-1,1)-N(J103))</f>
        <v/>
      </c>
      <c r="M103" s="12">
        <f>IF(OR(L103="",K103="",K103=0),"",L103/K103)</f>
        <v/>
      </c>
      <c r="N103" s="13">
        <f>IF(OR(E103="",F103="",G103="",E103=F103),"",ABS(G103-E103)/ABS(E103-F103))</f>
        <v/>
      </c>
      <c r="T103" s="14">
        <f>IF(L103="","",IF(L103&gt;0,"Win",IF(L103&lt;0,"Loss","BE")))</f>
        <v/>
      </c>
      <c r="U103" s="15">
        <f>IF(L103="","",IF(L103&lt;0,IF(ISNUMBER(U102),U102,0)+1,0))</f>
        <v/>
      </c>
      <c r="V103" s="11">
        <f>IF(L103="",NA(),SUM(L$2:L103))</f>
        <v/>
      </c>
      <c r="W103" s="15">
        <f>IF(L103="",0,1)</f>
        <v/>
      </c>
    </row>
    <row r="104">
      <c r="A104" s="7" t="n"/>
      <c r="E104" s="8" t="n"/>
      <c r="F104" s="8" t="n"/>
      <c r="G104" s="8" t="n"/>
      <c r="H104" s="8" t="n"/>
      <c r="I104" s="9" t="n"/>
      <c r="J104" s="10" t="n"/>
      <c r="K104" s="11">
        <f>IF(OR(E104="",F104="",I104=""),"",ABS(E104-F104)*I104)</f>
        <v/>
      </c>
      <c r="L104" s="11">
        <f>IF(OR(E104="",H104="",I104=""),"",(H104-E104)*I104*IF(C104="Short",-1,1)-N(J104))</f>
        <v/>
      </c>
      <c r="M104" s="12">
        <f>IF(OR(L104="",K104="",K104=0),"",L104/K104)</f>
        <v/>
      </c>
      <c r="N104" s="13">
        <f>IF(OR(E104="",F104="",G104="",E104=F104),"",ABS(G104-E104)/ABS(E104-F104))</f>
        <v/>
      </c>
      <c r="T104" s="14">
        <f>IF(L104="","",IF(L104&gt;0,"Win",IF(L104&lt;0,"Loss","BE")))</f>
        <v/>
      </c>
      <c r="U104" s="15">
        <f>IF(L104="","",IF(L104&lt;0,IF(ISNUMBER(U103),U103,0)+1,0))</f>
        <v/>
      </c>
      <c r="V104" s="11">
        <f>IF(L104="",NA(),SUM(L$2:L104))</f>
        <v/>
      </c>
      <c r="W104" s="15">
        <f>IF(L104="",0,1)</f>
        <v/>
      </c>
    </row>
    <row r="105">
      <c r="A105" s="7" t="n"/>
      <c r="E105" s="8" t="n"/>
      <c r="F105" s="8" t="n"/>
      <c r="G105" s="8" t="n"/>
      <c r="H105" s="8" t="n"/>
      <c r="I105" s="9" t="n"/>
      <c r="J105" s="10" t="n"/>
      <c r="K105" s="11">
        <f>IF(OR(E105="",F105="",I105=""),"",ABS(E105-F105)*I105)</f>
        <v/>
      </c>
      <c r="L105" s="11">
        <f>IF(OR(E105="",H105="",I105=""),"",(H105-E105)*I105*IF(C105="Short",-1,1)-N(J105))</f>
        <v/>
      </c>
      <c r="M105" s="12">
        <f>IF(OR(L105="",K105="",K105=0),"",L105/K105)</f>
        <v/>
      </c>
      <c r="N105" s="13">
        <f>IF(OR(E105="",F105="",G105="",E105=F105),"",ABS(G105-E105)/ABS(E105-F105))</f>
        <v/>
      </c>
      <c r="T105" s="14">
        <f>IF(L105="","",IF(L105&gt;0,"Win",IF(L105&lt;0,"Loss","BE")))</f>
        <v/>
      </c>
      <c r="U105" s="15">
        <f>IF(L105="","",IF(L105&lt;0,IF(ISNUMBER(U104),U104,0)+1,0))</f>
        <v/>
      </c>
      <c r="V105" s="11">
        <f>IF(L105="",NA(),SUM(L$2:L105))</f>
        <v/>
      </c>
      <c r="W105" s="15">
        <f>IF(L105="",0,1)</f>
        <v/>
      </c>
    </row>
    <row r="106">
      <c r="A106" s="7" t="n"/>
      <c r="E106" s="8" t="n"/>
      <c r="F106" s="8" t="n"/>
      <c r="G106" s="8" t="n"/>
      <c r="H106" s="8" t="n"/>
      <c r="I106" s="9" t="n"/>
      <c r="J106" s="10" t="n"/>
      <c r="K106" s="11">
        <f>IF(OR(E106="",F106="",I106=""),"",ABS(E106-F106)*I106)</f>
        <v/>
      </c>
      <c r="L106" s="11">
        <f>IF(OR(E106="",H106="",I106=""),"",(H106-E106)*I106*IF(C106="Short",-1,1)-N(J106))</f>
        <v/>
      </c>
      <c r="M106" s="12">
        <f>IF(OR(L106="",K106="",K106=0),"",L106/K106)</f>
        <v/>
      </c>
      <c r="N106" s="13">
        <f>IF(OR(E106="",F106="",G106="",E106=F106),"",ABS(G106-E106)/ABS(E106-F106))</f>
        <v/>
      </c>
      <c r="T106" s="14">
        <f>IF(L106="","",IF(L106&gt;0,"Win",IF(L106&lt;0,"Loss","BE")))</f>
        <v/>
      </c>
      <c r="U106" s="15">
        <f>IF(L106="","",IF(L106&lt;0,IF(ISNUMBER(U105),U105,0)+1,0))</f>
        <v/>
      </c>
      <c r="V106" s="11">
        <f>IF(L106="",NA(),SUM(L$2:L106))</f>
        <v/>
      </c>
      <c r="W106" s="15">
        <f>IF(L106="",0,1)</f>
        <v/>
      </c>
    </row>
    <row r="107">
      <c r="A107" s="7" t="n"/>
      <c r="E107" s="8" t="n"/>
      <c r="F107" s="8" t="n"/>
      <c r="G107" s="8" t="n"/>
      <c r="H107" s="8" t="n"/>
      <c r="I107" s="9" t="n"/>
      <c r="J107" s="10" t="n"/>
      <c r="K107" s="11">
        <f>IF(OR(E107="",F107="",I107=""),"",ABS(E107-F107)*I107)</f>
        <v/>
      </c>
      <c r="L107" s="11">
        <f>IF(OR(E107="",H107="",I107=""),"",(H107-E107)*I107*IF(C107="Short",-1,1)-N(J107))</f>
        <v/>
      </c>
      <c r="M107" s="12">
        <f>IF(OR(L107="",K107="",K107=0),"",L107/K107)</f>
        <v/>
      </c>
      <c r="N107" s="13">
        <f>IF(OR(E107="",F107="",G107="",E107=F107),"",ABS(G107-E107)/ABS(E107-F107))</f>
        <v/>
      </c>
      <c r="T107" s="14">
        <f>IF(L107="","",IF(L107&gt;0,"Win",IF(L107&lt;0,"Loss","BE")))</f>
        <v/>
      </c>
      <c r="U107" s="15">
        <f>IF(L107="","",IF(L107&lt;0,IF(ISNUMBER(U106),U106,0)+1,0))</f>
        <v/>
      </c>
      <c r="V107" s="11">
        <f>IF(L107="",NA(),SUM(L$2:L107))</f>
        <v/>
      </c>
      <c r="W107" s="15">
        <f>IF(L107="",0,1)</f>
        <v/>
      </c>
    </row>
    <row r="108">
      <c r="A108" s="7" t="n"/>
      <c r="E108" s="8" t="n"/>
      <c r="F108" s="8" t="n"/>
      <c r="G108" s="8" t="n"/>
      <c r="H108" s="8" t="n"/>
      <c r="I108" s="9" t="n"/>
      <c r="J108" s="10" t="n"/>
      <c r="K108" s="11">
        <f>IF(OR(E108="",F108="",I108=""),"",ABS(E108-F108)*I108)</f>
        <v/>
      </c>
      <c r="L108" s="11">
        <f>IF(OR(E108="",H108="",I108=""),"",(H108-E108)*I108*IF(C108="Short",-1,1)-N(J108))</f>
        <v/>
      </c>
      <c r="M108" s="12">
        <f>IF(OR(L108="",K108="",K108=0),"",L108/K108)</f>
        <v/>
      </c>
      <c r="N108" s="13">
        <f>IF(OR(E108="",F108="",G108="",E108=F108),"",ABS(G108-E108)/ABS(E108-F108))</f>
        <v/>
      </c>
      <c r="T108" s="14">
        <f>IF(L108="","",IF(L108&gt;0,"Win",IF(L108&lt;0,"Loss","BE")))</f>
        <v/>
      </c>
      <c r="U108" s="15">
        <f>IF(L108="","",IF(L108&lt;0,IF(ISNUMBER(U107),U107,0)+1,0))</f>
        <v/>
      </c>
      <c r="V108" s="11">
        <f>IF(L108="",NA(),SUM(L$2:L108))</f>
        <v/>
      </c>
      <c r="W108" s="15">
        <f>IF(L108="",0,1)</f>
        <v/>
      </c>
    </row>
    <row r="109">
      <c r="A109" s="7" t="n"/>
      <c r="E109" s="8" t="n"/>
      <c r="F109" s="8" t="n"/>
      <c r="G109" s="8" t="n"/>
      <c r="H109" s="8" t="n"/>
      <c r="I109" s="9" t="n"/>
      <c r="J109" s="10" t="n"/>
      <c r="K109" s="11">
        <f>IF(OR(E109="",F109="",I109=""),"",ABS(E109-F109)*I109)</f>
        <v/>
      </c>
      <c r="L109" s="11">
        <f>IF(OR(E109="",H109="",I109=""),"",(H109-E109)*I109*IF(C109="Short",-1,1)-N(J109))</f>
        <v/>
      </c>
      <c r="M109" s="12">
        <f>IF(OR(L109="",K109="",K109=0),"",L109/K109)</f>
        <v/>
      </c>
      <c r="N109" s="13">
        <f>IF(OR(E109="",F109="",G109="",E109=F109),"",ABS(G109-E109)/ABS(E109-F109))</f>
        <v/>
      </c>
      <c r="T109" s="14">
        <f>IF(L109="","",IF(L109&gt;0,"Win",IF(L109&lt;0,"Loss","BE")))</f>
        <v/>
      </c>
      <c r="U109" s="15">
        <f>IF(L109="","",IF(L109&lt;0,IF(ISNUMBER(U108),U108,0)+1,0))</f>
        <v/>
      </c>
      <c r="V109" s="11">
        <f>IF(L109="",NA(),SUM(L$2:L109))</f>
        <v/>
      </c>
      <c r="W109" s="15">
        <f>IF(L109="",0,1)</f>
        <v/>
      </c>
    </row>
    <row r="110">
      <c r="A110" s="7" t="n"/>
      <c r="E110" s="8" t="n"/>
      <c r="F110" s="8" t="n"/>
      <c r="G110" s="8" t="n"/>
      <c r="H110" s="8" t="n"/>
      <c r="I110" s="9" t="n"/>
      <c r="J110" s="10" t="n"/>
      <c r="K110" s="11">
        <f>IF(OR(E110="",F110="",I110=""),"",ABS(E110-F110)*I110)</f>
        <v/>
      </c>
      <c r="L110" s="11">
        <f>IF(OR(E110="",H110="",I110=""),"",(H110-E110)*I110*IF(C110="Short",-1,1)-N(J110))</f>
        <v/>
      </c>
      <c r="M110" s="12">
        <f>IF(OR(L110="",K110="",K110=0),"",L110/K110)</f>
        <v/>
      </c>
      <c r="N110" s="13">
        <f>IF(OR(E110="",F110="",G110="",E110=F110),"",ABS(G110-E110)/ABS(E110-F110))</f>
        <v/>
      </c>
      <c r="T110" s="14">
        <f>IF(L110="","",IF(L110&gt;0,"Win",IF(L110&lt;0,"Loss","BE")))</f>
        <v/>
      </c>
      <c r="U110" s="15">
        <f>IF(L110="","",IF(L110&lt;0,IF(ISNUMBER(U109),U109,0)+1,0))</f>
        <v/>
      </c>
      <c r="V110" s="11">
        <f>IF(L110="",NA(),SUM(L$2:L110))</f>
        <v/>
      </c>
      <c r="W110" s="15">
        <f>IF(L110="",0,1)</f>
        <v/>
      </c>
    </row>
    <row r="111">
      <c r="A111" s="7" t="n"/>
      <c r="E111" s="8" t="n"/>
      <c r="F111" s="8" t="n"/>
      <c r="G111" s="8" t="n"/>
      <c r="H111" s="8" t="n"/>
      <c r="I111" s="9" t="n"/>
      <c r="J111" s="10" t="n"/>
      <c r="K111" s="11">
        <f>IF(OR(E111="",F111="",I111=""),"",ABS(E111-F111)*I111)</f>
        <v/>
      </c>
      <c r="L111" s="11">
        <f>IF(OR(E111="",H111="",I111=""),"",(H111-E111)*I111*IF(C111="Short",-1,1)-N(J111))</f>
        <v/>
      </c>
      <c r="M111" s="12">
        <f>IF(OR(L111="",K111="",K111=0),"",L111/K111)</f>
        <v/>
      </c>
      <c r="N111" s="13">
        <f>IF(OR(E111="",F111="",G111="",E111=F111),"",ABS(G111-E111)/ABS(E111-F111))</f>
        <v/>
      </c>
      <c r="T111" s="14">
        <f>IF(L111="","",IF(L111&gt;0,"Win",IF(L111&lt;0,"Loss","BE")))</f>
        <v/>
      </c>
      <c r="U111" s="15">
        <f>IF(L111="","",IF(L111&lt;0,IF(ISNUMBER(U110),U110,0)+1,0))</f>
        <v/>
      </c>
      <c r="V111" s="11">
        <f>IF(L111="",NA(),SUM(L$2:L111))</f>
        <v/>
      </c>
      <c r="W111" s="15">
        <f>IF(L111="",0,1)</f>
        <v/>
      </c>
    </row>
    <row r="112">
      <c r="A112" s="7" t="n"/>
      <c r="E112" s="8" t="n"/>
      <c r="F112" s="8" t="n"/>
      <c r="G112" s="8" t="n"/>
      <c r="H112" s="8" t="n"/>
      <c r="I112" s="9" t="n"/>
      <c r="J112" s="10" t="n"/>
      <c r="K112" s="11">
        <f>IF(OR(E112="",F112="",I112=""),"",ABS(E112-F112)*I112)</f>
        <v/>
      </c>
      <c r="L112" s="11">
        <f>IF(OR(E112="",H112="",I112=""),"",(H112-E112)*I112*IF(C112="Short",-1,1)-N(J112))</f>
        <v/>
      </c>
      <c r="M112" s="12">
        <f>IF(OR(L112="",K112="",K112=0),"",L112/K112)</f>
        <v/>
      </c>
      <c r="N112" s="13">
        <f>IF(OR(E112="",F112="",G112="",E112=F112),"",ABS(G112-E112)/ABS(E112-F112))</f>
        <v/>
      </c>
      <c r="T112" s="14">
        <f>IF(L112="","",IF(L112&gt;0,"Win",IF(L112&lt;0,"Loss","BE")))</f>
        <v/>
      </c>
      <c r="U112" s="15">
        <f>IF(L112="","",IF(L112&lt;0,IF(ISNUMBER(U111),U111,0)+1,0))</f>
        <v/>
      </c>
      <c r="V112" s="11">
        <f>IF(L112="",NA(),SUM(L$2:L112))</f>
        <v/>
      </c>
      <c r="W112" s="15">
        <f>IF(L112="",0,1)</f>
        <v/>
      </c>
    </row>
    <row r="113">
      <c r="A113" s="7" t="n"/>
      <c r="E113" s="8" t="n"/>
      <c r="F113" s="8" t="n"/>
      <c r="G113" s="8" t="n"/>
      <c r="H113" s="8" t="n"/>
      <c r="I113" s="9" t="n"/>
      <c r="J113" s="10" t="n"/>
      <c r="K113" s="11">
        <f>IF(OR(E113="",F113="",I113=""),"",ABS(E113-F113)*I113)</f>
        <v/>
      </c>
      <c r="L113" s="11">
        <f>IF(OR(E113="",H113="",I113=""),"",(H113-E113)*I113*IF(C113="Short",-1,1)-N(J113))</f>
        <v/>
      </c>
      <c r="M113" s="12">
        <f>IF(OR(L113="",K113="",K113=0),"",L113/K113)</f>
        <v/>
      </c>
      <c r="N113" s="13">
        <f>IF(OR(E113="",F113="",G113="",E113=F113),"",ABS(G113-E113)/ABS(E113-F113))</f>
        <v/>
      </c>
      <c r="T113" s="14">
        <f>IF(L113="","",IF(L113&gt;0,"Win",IF(L113&lt;0,"Loss","BE")))</f>
        <v/>
      </c>
      <c r="U113" s="15">
        <f>IF(L113="","",IF(L113&lt;0,IF(ISNUMBER(U112),U112,0)+1,0))</f>
        <v/>
      </c>
      <c r="V113" s="11">
        <f>IF(L113="",NA(),SUM(L$2:L113))</f>
        <v/>
      </c>
      <c r="W113" s="15">
        <f>IF(L113="",0,1)</f>
        <v/>
      </c>
    </row>
    <row r="114">
      <c r="A114" s="7" t="n"/>
      <c r="E114" s="8" t="n"/>
      <c r="F114" s="8" t="n"/>
      <c r="G114" s="8" t="n"/>
      <c r="H114" s="8" t="n"/>
      <c r="I114" s="9" t="n"/>
      <c r="J114" s="10" t="n"/>
      <c r="K114" s="11">
        <f>IF(OR(E114="",F114="",I114=""),"",ABS(E114-F114)*I114)</f>
        <v/>
      </c>
      <c r="L114" s="11">
        <f>IF(OR(E114="",H114="",I114=""),"",(H114-E114)*I114*IF(C114="Short",-1,1)-N(J114))</f>
        <v/>
      </c>
      <c r="M114" s="12">
        <f>IF(OR(L114="",K114="",K114=0),"",L114/K114)</f>
        <v/>
      </c>
      <c r="N114" s="13">
        <f>IF(OR(E114="",F114="",G114="",E114=F114),"",ABS(G114-E114)/ABS(E114-F114))</f>
        <v/>
      </c>
      <c r="T114" s="14">
        <f>IF(L114="","",IF(L114&gt;0,"Win",IF(L114&lt;0,"Loss","BE")))</f>
        <v/>
      </c>
      <c r="U114" s="15">
        <f>IF(L114="","",IF(L114&lt;0,IF(ISNUMBER(U113),U113,0)+1,0))</f>
        <v/>
      </c>
      <c r="V114" s="11">
        <f>IF(L114="",NA(),SUM(L$2:L114))</f>
        <v/>
      </c>
      <c r="W114" s="15">
        <f>IF(L114="",0,1)</f>
        <v/>
      </c>
    </row>
    <row r="115">
      <c r="A115" s="7" t="n"/>
      <c r="E115" s="8" t="n"/>
      <c r="F115" s="8" t="n"/>
      <c r="G115" s="8" t="n"/>
      <c r="H115" s="8" t="n"/>
      <c r="I115" s="9" t="n"/>
      <c r="J115" s="10" t="n"/>
      <c r="K115" s="11">
        <f>IF(OR(E115="",F115="",I115=""),"",ABS(E115-F115)*I115)</f>
        <v/>
      </c>
      <c r="L115" s="11">
        <f>IF(OR(E115="",H115="",I115=""),"",(H115-E115)*I115*IF(C115="Short",-1,1)-N(J115))</f>
        <v/>
      </c>
      <c r="M115" s="12">
        <f>IF(OR(L115="",K115="",K115=0),"",L115/K115)</f>
        <v/>
      </c>
      <c r="N115" s="13">
        <f>IF(OR(E115="",F115="",G115="",E115=F115),"",ABS(G115-E115)/ABS(E115-F115))</f>
        <v/>
      </c>
      <c r="T115" s="14">
        <f>IF(L115="","",IF(L115&gt;0,"Win",IF(L115&lt;0,"Loss","BE")))</f>
        <v/>
      </c>
      <c r="U115" s="15">
        <f>IF(L115="","",IF(L115&lt;0,IF(ISNUMBER(U114),U114,0)+1,0))</f>
        <v/>
      </c>
      <c r="V115" s="11">
        <f>IF(L115="",NA(),SUM(L$2:L115))</f>
        <v/>
      </c>
      <c r="W115" s="15">
        <f>IF(L115="",0,1)</f>
        <v/>
      </c>
    </row>
    <row r="116">
      <c r="A116" s="7" t="n"/>
      <c r="E116" s="8" t="n"/>
      <c r="F116" s="8" t="n"/>
      <c r="G116" s="8" t="n"/>
      <c r="H116" s="8" t="n"/>
      <c r="I116" s="9" t="n"/>
      <c r="J116" s="10" t="n"/>
      <c r="K116" s="11">
        <f>IF(OR(E116="",F116="",I116=""),"",ABS(E116-F116)*I116)</f>
        <v/>
      </c>
      <c r="L116" s="11">
        <f>IF(OR(E116="",H116="",I116=""),"",(H116-E116)*I116*IF(C116="Short",-1,1)-N(J116))</f>
        <v/>
      </c>
      <c r="M116" s="12">
        <f>IF(OR(L116="",K116="",K116=0),"",L116/K116)</f>
        <v/>
      </c>
      <c r="N116" s="13">
        <f>IF(OR(E116="",F116="",G116="",E116=F116),"",ABS(G116-E116)/ABS(E116-F116))</f>
        <v/>
      </c>
      <c r="T116" s="14">
        <f>IF(L116="","",IF(L116&gt;0,"Win",IF(L116&lt;0,"Loss","BE")))</f>
        <v/>
      </c>
      <c r="U116" s="15">
        <f>IF(L116="","",IF(L116&lt;0,IF(ISNUMBER(U115),U115,0)+1,0))</f>
        <v/>
      </c>
      <c r="V116" s="11">
        <f>IF(L116="",NA(),SUM(L$2:L116))</f>
        <v/>
      </c>
      <c r="W116" s="15">
        <f>IF(L116="",0,1)</f>
        <v/>
      </c>
    </row>
    <row r="117">
      <c r="A117" s="7" t="n"/>
      <c r="E117" s="8" t="n"/>
      <c r="F117" s="8" t="n"/>
      <c r="G117" s="8" t="n"/>
      <c r="H117" s="8" t="n"/>
      <c r="I117" s="9" t="n"/>
      <c r="J117" s="10" t="n"/>
      <c r="K117" s="11">
        <f>IF(OR(E117="",F117="",I117=""),"",ABS(E117-F117)*I117)</f>
        <v/>
      </c>
      <c r="L117" s="11">
        <f>IF(OR(E117="",H117="",I117=""),"",(H117-E117)*I117*IF(C117="Short",-1,1)-N(J117))</f>
        <v/>
      </c>
      <c r="M117" s="12">
        <f>IF(OR(L117="",K117="",K117=0),"",L117/K117)</f>
        <v/>
      </c>
      <c r="N117" s="13">
        <f>IF(OR(E117="",F117="",G117="",E117=F117),"",ABS(G117-E117)/ABS(E117-F117))</f>
        <v/>
      </c>
      <c r="T117" s="14">
        <f>IF(L117="","",IF(L117&gt;0,"Win",IF(L117&lt;0,"Loss","BE")))</f>
        <v/>
      </c>
      <c r="U117" s="15">
        <f>IF(L117="","",IF(L117&lt;0,IF(ISNUMBER(U116),U116,0)+1,0))</f>
        <v/>
      </c>
      <c r="V117" s="11">
        <f>IF(L117="",NA(),SUM(L$2:L117))</f>
        <v/>
      </c>
      <c r="W117" s="15">
        <f>IF(L117="",0,1)</f>
        <v/>
      </c>
    </row>
    <row r="118">
      <c r="A118" s="7" t="n"/>
      <c r="E118" s="8" t="n"/>
      <c r="F118" s="8" t="n"/>
      <c r="G118" s="8" t="n"/>
      <c r="H118" s="8" t="n"/>
      <c r="I118" s="9" t="n"/>
      <c r="J118" s="10" t="n"/>
      <c r="K118" s="11">
        <f>IF(OR(E118="",F118="",I118=""),"",ABS(E118-F118)*I118)</f>
        <v/>
      </c>
      <c r="L118" s="11">
        <f>IF(OR(E118="",H118="",I118=""),"",(H118-E118)*I118*IF(C118="Short",-1,1)-N(J118))</f>
        <v/>
      </c>
      <c r="M118" s="12">
        <f>IF(OR(L118="",K118="",K118=0),"",L118/K118)</f>
        <v/>
      </c>
      <c r="N118" s="13">
        <f>IF(OR(E118="",F118="",G118="",E118=F118),"",ABS(G118-E118)/ABS(E118-F118))</f>
        <v/>
      </c>
      <c r="T118" s="14">
        <f>IF(L118="","",IF(L118&gt;0,"Win",IF(L118&lt;0,"Loss","BE")))</f>
        <v/>
      </c>
      <c r="U118" s="15">
        <f>IF(L118="","",IF(L118&lt;0,IF(ISNUMBER(U117),U117,0)+1,0))</f>
        <v/>
      </c>
      <c r="V118" s="11">
        <f>IF(L118="",NA(),SUM(L$2:L118))</f>
        <v/>
      </c>
      <c r="W118" s="15">
        <f>IF(L118="",0,1)</f>
        <v/>
      </c>
    </row>
    <row r="119">
      <c r="A119" s="7" t="n"/>
      <c r="E119" s="8" t="n"/>
      <c r="F119" s="8" t="n"/>
      <c r="G119" s="8" t="n"/>
      <c r="H119" s="8" t="n"/>
      <c r="I119" s="9" t="n"/>
      <c r="J119" s="10" t="n"/>
      <c r="K119" s="11">
        <f>IF(OR(E119="",F119="",I119=""),"",ABS(E119-F119)*I119)</f>
        <v/>
      </c>
      <c r="L119" s="11">
        <f>IF(OR(E119="",H119="",I119=""),"",(H119-E119)*I119*IF(C119="Short",-1,1)-N(J119))</f>
        <v/>
      </c>
      <c r="M119" s="12">
        <f>IF(OR(L119="",K119="",K119=0),"",L119/K119)</f>
        <v/>
      </c>
      <c r="N119" s="13">
        <f>IF(OR(E119="",F119="",G119="",E119=F119),"",ABS(G119-E119)/ABS(E119-F119))</f>
        <v/>
      </c>
      <c r="T119" s="14">
        <f>IF(L119="","",IF(L119&gt;0,"Win",IF(L119&lt;0,"Loss","BE")))</f>
        <v/>
      </c>
      <c r="U119" s="15">
        <f>IF(L119="","",IF(L119&lt;0,IF(ISNUMBER(U118),U118,0)+1,0))</f>
        <v/>
      </c>
      <c r="V119" s="11">
        <f>IF(L119="",NA(),SUM(L$2:L119))</f>
        <v/>
      </c>
      <c r="W119" s="15">
        <f>IF(L119="",0,1)</f>
        <v/>
      </c>
    </row>
    <row r="120">
      <c r="A120" s="7" t="n"/>
      <c r="E120" s="8" t="n"/>
      <c r="F120" s="8" t="n"/>
      <c r="G120" s="8" t="n"/>
      <c r="H120" s="8" t="n"/>
      <c r="I120" s="9" t="n"/>
      <c r="J120" s="10" t="n"/>
      <c r="K120" s="11">
        <f>IF(OR(E120="",F120="",I120=""),"",ABS(E120-F120)*I120)</f>
        <v/>
      </c>
      <c r="L120" s="11">
        <f>IF(OR(E120="",H120="",I120=""),"",(H120-E120)*I120*IF(C120="Short",-1,1)-N(J120))</f>
        <v/>
      </c>
      <c r="M120" s="12">
        <f>IF(OR(L120="",K120="",K120=0),"",L120/K120)</f>
        <v/>
      </c>
      <c r="N120" s="13">
        <f>IF(OR(E120="",F120="",G120="",E120=F120),"",ABS(G120-E120)/ABS(E120-F120))</f>
        <v/>
      </c>
      <c r="T120" s="14">
        <f>IF(L120="","",IF(L120&gt;0,"Win",IF(L120&lt;0,"Loss","BE")))</f>
        <v/>
      </c>
      <c r="U120" s="15">
        <f>IF(L120="","",IF(L120&lt;0,IF(ISNUMBER(U119),U119,0)+1,0))</f>
        <v/>
      </c>
      <c r="V120" s="11">
        <f>IF(L120="",NA(),SUM(L$2:L120))</f>
        <v/>
      </c>
      <c r="W120" s="15">
        <f>IF(L120="",0,1)</f>
        <v/>
      </c>
    </row>
    <row r="121">
      <c r="A121" s="7" t="n"/>
      <c r="E121" s="8" t="n"/>
      <c r="F121" s="8" t="n"/>
      <c r="G121" s="8" t="n"/>
      <c r="H121" s="8" t="n"/>
      <c r="I121" s="9" t="n"/>
      <c r="J121" s="10" t="n"/>
      <c r="K121" s="11">
        <f>IF(OR(E121="",F121="",I121=""),"",ABS(E121-F121)*I121)</f>
        <v/>
      </c>
      <c r="L121" s="11">
        <f>IF(OR(E121="",H121="",I121=""),"",(H121-E121)*I121*IF(C121="Short",-1,1)-N(J121))</f>
        <v/>
      </c>
      <c r="M121" s="12">
        <f>IF(OR(L121="",K121="",K121=0),"",L121/K121)</f>
        <v/>
      </c>
      <c r="N121" s="13">
        <f>IF(OR(E121="",F121="",G121="",E121=F121),"",ABS(G121-E121)/ABS(E121-F121))</f>
        <v/>
      </c>
      <c r="T121" s="14">
        <f>IF(L121="","",IF(L121&gt;0,"Win",IF(L121&lt;0,"Loss","BE")))</f>
        <v/>
      </c>
      <c r="U121" s="15">
        <f>IF(L121="","",IF(L121&lt;0,IF(ISNUMBER(U120),U120,0)+1,0))</f>
        <v/>
      </c>
      <c r="V121" s="11">
        <f>IF(L121="",NA(),SUM(L$2:L121))</f>
        <v/>
      </c>
      <c r="W121" s="15">
        <f>IF(L121="",0,1)</f>
        <v/>
      </c>
    </row>
    <row r="122">
      <c r="A122" s="7" t="n"/>
      <c r="E122" s="8" t="n"/>
      <c r="F122" s="8" t="n"/>
      <c r="G122" s="8" t="n"/>
      <c r="H122" s="8" t="n"/>
      <c r="I122" s="9" t="n"/>
      <c r="J122" s="10" t="n"/>
      <c r="K122" s="11">
        <f>IF(OR(E122="",F122="",I122=""),"",ABS(E122-F122)*I122)</f>
        <v/>
      </c>
      <c r="L122" s="11">
        <f>IF(OR(E122="",H122="",I122=""),"",(H122-E122)*I122*IF(C122="Short",-1,1)-N(J122))</f>
        <v/>
      </c>
      <c r="M122" s="12">
        <f>IF(OR(L122="",K122="",K122=0),"",L122/K122)</f>
        <v/>
      </c>
      <c r="N122" s="13">
        <f>IF(OR(E122="",F122="",G122="",E122=F122),"",ABS(G122-E122)/ABS(E122-F122))</f>
        <v/>
      </c>
      <c r="T122" s="14">
        <f>IF(L122="","",IF(L122&gt;0,"Win",IF(L122&lt;0,"Loss","BE")))</f>
        <v/>
      </c>
      <c r="U122" s="15">
        <f>IF(L122="","",IF(L122&lt;0,IF(ISNUMBER(U121),U121,0)+1,0))</f>
        <v/>
      </c>
      <c r="V122" s="11">
        <f>IF(L122="",NA(),SUM(L$2:L122))</f>
        <v/>
      </c>
      <c r="W122" s="15">
        <f>IF(L122="",0,1)</f>
        <v/>
      </c>
    </row>
    <row r="123">
      <c r="A123" s="7" t="n"/>
      <c r="E123" s="8" t="n"/>
      <c r="F123" s="8" t="n"/>
      <c r="G123" s="8" t="n"/>
      <c r="H123" s="8" t="n"/>
      <c r="I123" s="9" t="n"/>
      <c r="J123" s="10" t="n"/>
      <c r="K123" s="11">
        <f>IF(OR(E123="",F123="",I123=""),"",ABS(E123-F123)*I123)</f>
        <v/>
      </c>
      <c r="L123" s="11">
        <f>IF(OR(E123="",H123="",I123=""),"",(H123-E123)*I123*IF(C123="Short",-1,1)-N(J123))</f>
        <v/>
      </c>
      <c r="M123" s="12">
        <f>IF(OR(L123="",K123="",K123=0),"",L123/K123)</f>
        <v/>
      </c>
      <c r="N123" s="13">
        <f>IF(OR(E123="",F123="",G123="",E123=F123),"",ABS(G123-E123)/ABS(E123-F123))</f>
        <v/>
      </c>
      <c r="T123" s="14">
        <f>IF(L123="","",IF(L123&gt;0,"Win",IF(L123&lt;0,"Loss","BE")))</f>
        <v/>
      </c>
      <c r="U123" s="15">
        <f>IF(L123="","",IF(L123&lt;0,IF(ISNUMBER(U122),U122,0)+1,0))</f>
        <v/>
      </c>
      <c r="V123" s="11">
        <f>IF(L123="",NA(),SUM(L$2:L123))</f>
        <v/>
      </c>
      <c r="W123" s="15">
        <f>IF(L123="",0,1)</f>
        <v/>
      </c>
    </row>
    <row r="124">
      <c r="A124" s="7" t="n"/>
      <c r="E124" s="8" t="n"/>
      <c r="F124" s="8" t="n"/>
      <c r="G124" s="8" t="n"/>
      <c r="H124" s="8" t="n"/>
      <c r="I124" s="9" t="n"/>
      <c r="J124" s="10" t="n"/>
      <c r="K124" s="11">
        <f>IF(OR(E124="",F124="",I124=""),"",ABS(E124-F124)*I124)</f>
        <v/>
      </c>
      <c r="L124" s="11">
        <f>IF(OR(E124="",H124="",I124=""),"",(H124-E124)*I124*IF(C124="Short",-1,1)-N(J124))</f>
        <v/>
      </c>
      <c r="M124" s="12">
        <f>IF(OR(L124="",K124="",K124=0),"",L124/K124)</f>
        <v/>
      </c>
      <c r="N124" s="13">
        <f>IF(OR(E124="",F124="",G124="",E124=F124),"",ABS(G124-E124)/ABS(E124-F124))</f>
        <v/>
      </c>
      <c r="T124" s="14">
        <f>IF(L124="","",IF(L124&gt;0,"Win",IF(L124&lt;0,"Loss","BE")))</f>
        <v/>
      </c>
      <c r="U124" s="15">
        <f>IF(L124="","",IF(L124&lt;0,IF(ISNUMBER(U123),U123,0)+1,0))</f>
        <v/>
      </c>
      <c r="V124" s="11">
        <f>IF(L124="",NA(),SUM(L$2:L124))</f>
        <v/>
      </c>
      <c r="W124" s="15">
        <f>IF(L124="",0,1)</f>
        <v/>
      </c>
    </row>
    <row r="125">
      <c r="A125" s="7" t="n"/>
      <c r="E125" s="8" t="n"/>
      <c r="F125" s="8" t="n"/>
      <c r="G125" s="8" t="n"/>
      <c r="H125" s="8" t="n"/>
      <c r="I125" s="9" t="n"/>
      <c r="J125" s="10" t="n"/>
      <c r="K125" s="11">
        <f>IF(OR(E125="",F125="",I125=""),"",ABS(E125-F125)*I125)</f>
        <v/>
      </c>
      <c r="L125" s="11">
        <f>IF(OR(E125="",H125="",I125=""),"",(H125-E125)*I125*IF(C125="Short",-1,1)-N(J125))</f>
        <v/>
      </c>
      <c r="M125" s="12">
        <f>IF(OR(L125="",K125="",K125=0),"",L125/K125)</f>
        <v/>
      </c>
      <c r="N125" s="13">
        <f>IF(OR(E125="",F125="",G125="",E125=F125),"",ABS(G125-E125)/ABS(E125-F125))</f>
        <v/>
      </c>
      <c r="T125" s="14">
        <f>IF(L125="","",IF(L125&gt;0,"Win",IF(L125&lt;0,"Loss","BE")))</f>
        <v/>
      </c>
      <c r="U125" s="15">
        <f>IF(L125="","",IF(L125&lt;0,IF(ISNUMBER(U124),U124,0)+1,0))</f>
        <v/>
      </c>
      <c r="V125" s="11">
        <f>IF(L125="",NA(),SUM(L$2:L125))</f>
        <v/>
      </c>
      <c r="W125" s="15">
        <f>IF(L125="",0,1)</f>
        <v/>
      </c>
    </row>
    <row r="126">
      <c r="A126" s="7" t="n"/>
      <c r="E126" s="8" t="n"/>
      <c r="F126" s="8" t="n"/>
      <c r="G126" s="8" t="n"/>
      <c r="H126" s="8" t="n"/>
      <c r="I126" s="9" t="n"/>
      <c r="J126" s="10" t="n"/>
      <c r="K126" s="11">
        <f>IF(OR(E126="",F126="",I126=""),"",ABS(E126-F126)*I126)</f>
        <v/>
      </c>
      <c r="L126" s="11">
        <f>IF(OR(E126="",H126="",I126=""),"",(H126-E126)*I126*IF(C126="Short",-1,1)-N(J126))</f>
        <v/>
      </c>
      <c r="M126" s="12">
        <f>IF(OR(L126="",K126="",K126=0),"",L126/K126)</f>
        <v/>
      </c>
      <c r="N126" s="13">
        <f>IF(OR(E126="",F126="",G126="",E126=F126),"",ABS(G126-E126)/ABS(E126-F126))</f>
        <v/>
      </c>
      <c r="T126" s="14">
        <f>IF(L126="","",IF(L126&gt;0,"Win",IF(L126&lt;0,"Loss","BE")))</f>
        <v/>
      </c>
      <c r="U126" s="15">
        <f>IF(L126="","",IF(L126&lt;0,IF(ISNUMBER(U125),U125,0)+1,0))</f>
        <v/>
      </c>
      <c r="V126" s="11">
        <f>IF(L126="",NA(),SUM(L$2:L126))</f>
        <v/>
      </c>
      <c r="W126" s="15">
        <f>IF(L126="",0,1)</f>
        <v/>
      </c>
    </row>
    <row r="127">
      <c r="A127" s="7" t="n"/>
      <c r="E127" s="8" t="n"/>
      <c r="F127" s="8" t="n"/>
      <c r="G127" s="8" t="n"/>
      <c r="H127" s="8" t="n"/>
      <c r="I127" s="9" t="n"/>
      <c r="J127" s="10" t="n"/>
      <c r="K127" s="11">
        <f>IF(OR(E127="",F127="",I127=""),"",ABS(E127-F127)*I127)</f>
        <v/>
      </c>
      <c r="L127" s="11">
        <f>IF(OR(E127="",H127="",I127=""),"",(H127-E127)*I127*IF(C127="Short",-1,1)-N(J127))</f>
        <v/>
      </c>
      <c r="M127" s="12">
        <f>IF(OR(L127="",K127="",K127=0),"",L127/K127)</f>
        <v/>
      </c>
      <c r="N127" s="13">
        <f>IF(OR(E127="",F127="",G127="",E127=F127),"",ABS(G127-E127)/ABS(E127-F127))</f>
        <v/>
      </c>
      <c r="T127" s="14">
        <f>IF(L127="","",IF(L127&gt;0,"Win",IF(L127&lt;0,"Loss","BE")))</f>
        <v/>
      </c>
      <c r="U127" s="15">
        <f>IF(L127="","",IF(L127&lt;0,IF(ISNUMBER(U126),U126,0)+1,0))</f>
        <v/>
      </c>
      <c r="V127" s="11">
        <f>IF(L127="",NA(),SUM(L$2:L127))</f>
        <v/>
      </c>
      <c r="W127" s="15">
        <f>IF(L127="",0,1)</f>
        <v/>
      </c>
    </row>
    <row r="128">
      <c r="A128" s="7" t="n"/>
      <c r="E128" s="8" t="n"/>
      <c r="F128" s="8" t="n"/>
      <c r="G128" s="8" t="n"/>
      <c r="H128" s="8" t="n"/>
      <c r="I128" s="9" t="n"/>
      <c r="J128" s="10" t="n"/>
      <c r="K128" s="11">
        <f>IF(OR(E128="",F128="",I128=""),"",ABS(E128-F128)*I128)</f>
        <v/>
      </c>
      <c r="L128" s="11">
        <f>IF(OR(E128="",H128="",I128=""),"",(H128-E128)*I128*IF(C128="Short",-1,1)-N(J128))</f>
        <v/>
      </c>
      <c r="M128" s="12">
        <f>IF(OR(L128="",K128="",K128=0),"",L128/K128)</f>
        <v/>
      </c>
      <c r="N128" s="13">
        <f>IF(OR(E128="",F128="",G128="",E128=F128),"",ABS(G128-E128)/ABS(E128-F128))</f>
        <v/>
      </c>
      <c r="T128" s="14">
        <f>IF(L128="","",IF(L128&gt;0,"Win",IF(L128&lt;0,"Loss","BE")))</f>
        <v/>
      </c>
      <c r="U128" s="15">
        <f>IF(L128="","",IF(L128&lt;0,IF(ISNUMBER(U127),U127,0)+1,0))</f>
        <v/>
      </c>
      <c r="V128" s="11">
        <f>IF(L128="",NA(),SUM(L$2:L128))</f>
        <v/>
      </c>
      <c r="W128" s="15">
        <f>IF(L128="",0,1)</f>
        <v/>
      </c>
    </row>
    <row r="129">
      <c r="A129" s="7" t="n"/>
      <c r="E129" s="8" t="n"/>
      <c r="F129" s="8" t="n"/>
      <c r="G129" s="8" t="n"/>
      <c r="H129" s="8" t="n"/>
      <c r="I129" s="9" t="n"/>
      <c r="J129" s="10" t="n"/>
      <c r="K129" s="11">
        <f>IF(OR(E129="",F129="",I129=""),"",ABS(E129-F129)*I129)</f>
        <v/>
      </c>
      <c r="L129" s="11">
        <f>IF(OR(E129="",H129="",I129=""),"",(H129-E129)*I129*IF(C129="Short",-1,1)-N(J129))</f>
        <v/>
      </c>
      <c r="M129" s="12">
        <f>IF(OR(L129="",K129="",K129=0),"",L129/K129)</f>
        <v/>
      </c>
      <c r="N129" s="13">
        <f>IF(OR(E129="",F129="",G129="",E129=F129),"",ABS(G129-E129)/ABS(E129-F129))</f>
        <v/>
      </c>
      <c r="T129" s="14">
        <f>IF(L129="","",IF(L129&gt;0,"Win",IF(L129&lt;0,"Loss","BE")))</f>
        <v/>
      </c>
      <c r="U129" s="15">
        <f>IF(L129="","",IF(L129&lt;0,IF(ISNUMBER(U128),U128,0)+1,0))</f>
        <v/>
      </c>
      <c r="V129" s="11">
        <f>IF(L129="",NA(),SUM(L$2:L129))</f>
        <v/>
      </c>
      <c r="W129" s="15">
        <f>IF(L129="",0,1)</f>
        <v/>
      </c>
    </row>
    <row r="130">
      <c r="A130" s="7" t="n"/>
      <c r="E130" s="8" t="n"/>
      <c r="F130" s="8" t="n"/>
      <c r="G130" s="8" t="n"/>
      <c r="H130" s="8" t="n"/>
      <c r="I130" s="9" t="n"/>
      <c r="J130" s="10" t="n"/>
      <c r="K130" s="11">
        <f>IF(OR(E130="",F130="",I130=""),"",ABS(E130-F130)*I130)</f>
        <v/>
      </c>
      <c r="L130" s="11">
        <f>IF(OR(E130="",H130="",I130=""),"",(H130-E130)*I130*IF(C130="Short",-1,1)-N(J130))</f>
        <v/>
      </c>
      <c r="M130" s="12">
        <f>IF(OR(L130="",K130="",K130=0),"",L130/K130)</f>
        <v/>
      </c>
      <c r="N130" s="13">
        <f>IF(OR(E130="",F130="",G130="",E130=F130),"",ABS(G130-E130)/ABS(E130-F130))</f>
        <v/>
      </c>
      <c r="T130" s="14">
        <f>IF(L130="","",IF(L130&gt;0,"Win",IF(L130&lt;0,"Loss","BE")))</f>
        <v/>
      </c>
      <c r="U130" s="15">
        <f>IF(L130="","",IF(L130&lt;0,IF(ISNUMBER(U129),U129,0)+1,0))</f>
        <v/>
      </c>
      <c r="V130" s="11">
        <f>IF(L130="",NA(),SUM(L$2:L130))</f>
        <v/>
      </c>
      <c r="W130" s="15">
        <f>IF(L130="",0,1)</f>
        <v/>
      </c>
    </row>
    <row r="131">
      <c r="A131" s="7" t="n"/>
      <c r="E131" s="8" t="n"/>
      <c r="F131" s="8" t="n"/>
      <c r="G131" s="8" t="n"/>
      <c r="H131" s="8" t="n"/>
      <c r="I131" s="9" t="n"/>
      <c r="J131" s="10" t="n"/>
      <c r="K131" s="11">
        <f>IF(OR(E131="",F131="",I131=""),"",ABS(E131-F131)*I131)</f>
        <v/>
      </c>
      <c r="L131" s="11">
        <f>IF(OR(E131="",H131="",I131=""),"",(H131-E131)*I131*IF(C131="Short",-1,1)-N(J131))</f>
        <v/>
      </c>
      <c r="M131" s="12">
        <f>IF(OR(L131="",K131="",K131=0),"",L131/K131)</f>
        <v/>
      </c>
      <c r="N131" s="13">
        <f>IF(OR(E131="",F131="",G131="",E131=F131),"",ABS(G131-E131)/ABS(E131-F131))</f>
        <v/>
      </c>
      <c r="T131" s="14">
        <f>IF(L131="","",IF(L131&gt;0,"Win",IF(L131&lt;0,"Loss","BE")))</f>
        <v/>
      </c>
      <c r="U131" s="15">
        <f>IF(L131="","",IF(L131&lt;0,IF(ISNUMBER(U130),U130,0)+1,0))</f>
        <v/>
      </c>
      <c r="V131" s="11">
        <f>IF(L131="",NA(),SUM(L$2:L131))</f>
        <v/>
      </c>
      <c r="W131" s="15">
        <f>IF(L131="",0,1)</f>
        <v/>
      </c>
    </row>
    <row r="132">
      <c r="A132" s="7" t="n"/>
      <c r="E132" s="8" t="n"/>
      <c r="F132" s="8" t="n"/>
      <c r="G132" s="8" t="n"/>
      <c r="H132" s="8" t="n"/>
      <c r="I132" s="9" t="n"/>
      <c r="J132" s="10" t="n"/>
      <c r="K132" s="11">
        <f>IF(OR(E132="",F132="",I132=""),"",ABS(E132-F132)*I132)</f>
        <v/>
      </c>
      <c r="L132" s="11">
        <f>IF(OR(E132="",H132="",I132=""),"",(H132-E132)*I132*IF(C132="Short",-1,1)-N(J132))</f>
        <v/>
      </c>
      <c r="M132" s="12">
        <f>IF(OR(L132="",K132="",K132=0),"",L132/K132)</f>
        <v/>
      </c>
      <c r="N132" s="13">
        <f>IF(OR(E132="",F132="",G132="",E132=F132),"",ABS(G132-E132)/ABS(E132-F132))</f>
        <v/>
      </c>
      <c r="T132" s="14">
        <f>IF(L132="","",IF(L132&gt;0,"Win",IF(L132&lt;0,"Loss","BE")))</f>
        <v/>
      </c>
      <c r="U132" s="15">
        <f>IF(L132="","",IF(L132&lt;0,IF(ISNUMBER(U131),U131,0)+1,0))</f>
        <v/>
      </c>
      <c r="V132" s="11">
        <f>IF(L132="",NA(),SUM(L$2:L132))</f>
        <v/>
      </c>
      <c r="W132" s="15">
        <f>IF(L132="",0,1)</f>
        <v/>
      </c>
    </row>
    <row r="133">
      <c r="A133" s="7" t="n"/>
      <c r="E133" s="8" t="n"/>
      <c r="F133" s="8" t="n"/>
      <c r="G133" s="8" t="n"/>
      <c r="H133" s="8" t="n"/>
      <c r="I133" s="9" t="n"/>
      <c r="J133" s="10" t="n"/>
      <c r="K133" s="11">
        <f>IF(OR(E133="",F133="",I133=""),"",ABS(E133-F133)*I133)</f>
        <v/>
      </c>
      <c r="L133" s="11">
        <f>IF(OR(E133="",H133="",I133=""),"",(H133-E133)*I133*IF(C133="Short",-1,1)-N(J133))</f>
        <v/>
      </c>
      <c r="M133" s="12">
        <f>IF(OR(L133="",K133="",K133=0),"",L133/K133)</f>
        <v/>
      </c>
      <c r="N133" s="13">
        <f>IF(OR(E133="",F133="",G133="",E133=F133),"",ABS(G133-E133)/ABS(E133-F133))</f>
        <v/>
      </c>
      <c r="T133" s="14">
        <f>IF(L133="","",IF(L133&gt;0,"Win",IF(L133&lt;0,"Loss","BE")))</f>
        <v/>
      </c>
      <c r="U133" s="15">
        <f>IF(L133="","",IF(L133&lt;0,IF(ISNUMBER(U132),U132,0)+1,0))</f>
        <v/>
      </c>
      <c r="V133" s="11">
        <f>IF(L133="",NA(),SUM(L$2:L133))</f>
        <v/>
      </c>
      <c r="W133" s="15">
        <f>IF(L133="",0,1)</f>
        <v/>
      </c>
    </row>
    <row r="134">
      <c r="A134" s="7" t="n"/>
      <c r="E134" s="8" t="n"/>
      <c r="F134" s="8" t="n"/>
      <c r="G134" s="8" t="n"/>
      <c r="H134" s="8" t="n"/>
      <c r="I134" s="9" t="n"/>
      <c r="J134" s="10" t="n"/>
      <c r="K134" s="11">
        <f>IF(OR(E134="",F134="",I134=""),"",ABS(E134-F134)*I134)</f>
        <v/>
      </c>
      <c r="L134" s="11">
        <f>IF(OR(E134="",H134="",I134=""),"",(H134-E134)*I134*IF(C134="Short",-1,1)-N(J134))</f>
        <v/>
      </c>
      <c r="M134" s="12">
        <f>IF(OR(L134="",K134="",K134=0),"",L134/K134)</f>
        <v/>
      </c>
      <c r="N134" s="13">
        <f>IF(OR(E134="",F134="",G134="",E134=F134),"",ABS(G134-E134)/ABS(E134-F134))</f>
        <v/>
      </c>
      <c r="T134" s="14">
        <f>IF(L134="","",IF(L134&gt;0,"Win",IF(L134&lt;0,"Loss","BE")))</f>
        <v/>
      </c>
      <c r="U134" s="15">
        <f>IF(L134="","",IF(L134&lt;0,IF(ISNUMBER(U133),U133,0)+1,0))</f>
        <v/>
      </c>
      <c r="V134" s="11">
        <f>IF(L134="",NA(),SUM(L$2:L134))</f>
        <v/>
      </c>
      <c r="W134" s="15">
        <f>IF(L134="",0,1)</f>
        <v/>
      </c>
    </row>
    <row r="135">
      <c r="A135" s="7" t="n"/>
      <c r="E135" s="8" t="n"/>
      <c r="F135" s="8" t="n"/>
      <c r="G135" s="8" t="n"/>
      <c r="H135" s="8" t="n"/>
      <c r="I135" s="9" t="n"/>
      <c r="J135" s="10" t="n"/>
      <c r="K135" s="11">
        <f>IF(OR(E135="",F135="",I135=""),"",ABS(E135-F135)*I135)</f>
        <v/>
      </c>
      <c r="L135" s="11">
        <f>IF(OR(E135="",H135="",I135=""),"",(H135-E135)*I135*IF(C135="Short",-1,1)-N(J135))</f>
        <v/>
      </c>
      <c r="M135" s="12">
        <f>IF(OR(L135="",K135="",K135=0),"",L135/K135)</f>
        <v/>
      </c>
      <c r="N135" s="13">
        <f>IF(OR(E135="",F135="",G135="",E135=F135),"",ABS(G135-E135)/ABS(E135-F135))</f>
        <v/>
      </c>
      <c r="T135" s="14">
        <f>IF(L135="","",IF(L135&gt;0,"Win",IF(L135&lt;0,"Loss","BE")))</f>
        <v/>
      </c>
      <c r="U135" s="15">
        <f>IF(L135="","",IF(L135&lt;0,IF(ISNUMBER(U134),U134,0)+1,0))</f>
        <v/>
      </c>
      <c r="V135" s="11">
        <f>IF(L135="",NA(),SUM(L$2:L135))</f>
        <v/>
      </c>
      <c r="W135" s="15">
        <f>IF(L135="",0,1)</f>
        <v/>
      </c>
    </row>
    <row r="136">
      <c r="A136" s="7" t="n"/>
      <c r="E136" s="8" t="n"/>
      <c r="F136" s="8" t="n"/>
      <c r="G136" s="8" t="n"/>
      <c r="H136" s="8" t="n"/>
      <c r="I136" s="9" t="n"/>
      <c r="J136" s="10" t="n"/>
      <c r="K136" s="11">
        <f>IF(OR(E136="",F136="",I136=""),"",ABS(E136-F136)*I136)</f>
        <v/>
      </c>
      <c r="L136" s="11">
        <f>IF(OR(E136="",H136="",I136=""),"",(H136-E136)*I136*IF(C136="Short",-1,1)-N(J136))</f>
        <v/>
      </c>
      <c r="M136" s="12">
        <f>IF(OR(L136="",K136="",K136=0),"",L136/K136)</f>
        <v/>
      </c>
      <c r="N136" s="13">
        <f>IF(OR(E136="",F136="",G136="",E136=F136),"",ABS(G136-E136)/ABS(E136-F136))</f>
        <v/>
      </c>
      <c r="T136" s="14">
        <f>IF(L136="","",IF(L136&gt;0,"Win",IF(L136&lt;0,"Loss","BE")))</f>
        <v/>
      </c>
      <c r="U136" s="15">
        <f>IF(L136="","",IF(L136&lt;0,IF(ISNUMBER(U135),U135,0)+1,0))</f>
        <v/>
      </c>
      <c r="V136" s="11">
        <f>IF(L136="",NA(),SUM(L$2:L136))</f>
        <v/>
      </c>
      <c r="W136" s="15">
        <f>IF(L136="",0,1)</f>
        <v/>
      </c>
    </row>
    <row r="137">
      <c r="A137" s="7" t="n"/>
      <c r="E137" s="8" t="n"/>
      <c r="F137" s="8" t="n"/>
      <c r="G137" s="8" t="n"/>
      <c r="H137" s="8" t="n"/>
      <c r="I137" s="9" t="n"/>
      <c r="J137" s="10" t="n"/>
      <c r="K137" s="11">
        <f>IF(OR(E137="",F137="",I137=""),"",ABS(E137-F137)*I137)</f>
        <v/>
      </c>
      <c r="L137" s="11">
        <f>IF(OR(E137="",H137="",I137=""),"",(H137-E137)*I137*IF(C137="Short",-1,1)-N(J137))</f>
        <v/>
      </c>
      <c r="M137" s="12">
        <f>IF(OR(L137="",K137="",K137=0),"",L137/K137)</f>
        <v/>
      </c>
      <c r="N137" s="13">
        <f>IF(OR(E137="",F137="",G137="",E137=F137),"",ABS(G137-E137)/ABS(E137-F137))</f>
        <v/>
      </c>
      <c r="T137" s="14">
        <f>IF(L137="","",IF(L137&gt;0,"Win",IF(L137&lt;0,"Loss","BE")))</f>
        <v/>
      </c>
      <c r="U137" s="15">
        <f>IF(L137="","",IF(L137&lt;0,IF(ISNUMBER(U136),U136,0)+1,0))</f>
        <v/>
      </c>
      <c r="V137" s="11">
        <f>IF(L137="",NA(),SUM(L$2:L137))</f>
        <v/>
      </c>
      <c r="W137" s="15">
        <f>IF(L137="",0,1)</f>
        <v/>
      </c>
    </row>
    <row r="138">
      <c r="A138" s="7" t="n"/>
      <c r="E138" s="8" t="n"/>
      <c r="F138" s="8" t="n"/>
      <c r="G138" s="8" t="n"/>
      <c r="H138" s="8" t="n"/>
      <c r="I138" s="9" t="n"/>
      <c r="J138" s="10" t="n"/>
      <c r="K138" s="11">
        <f>IF(OR(E138="",F138="",I138=""),"",ABS(E138-F138)*I138)</f>
        <v/>
      </c>
      <c r="L138" s="11">
        <f>IF(OR(E138="",H138="",I138=""),"",(H138-E138)*I138*IF(C138="Short",-1,1)-N(J138))</f>
        <v/>
      </c>
      <c r="M138" s="12">
        <f>IF(OR(L138="",K138="",K138=0),"",L138/K138)</f>
        <v/>
      </c>
      <c r="N138" s="13">
        <f>IF(OR(E138="",F138="",G138="",E138=F138),"",ABS(G138-E138)/ABS(E138-F138))</f>
        <v/>
      </c>
      <c r="T138" s="14">
        <f>IF(L138="","",IF(L138&gt;0,"Win",IF(L138&lt;0,"Loss","BE")))</f>
        <v/>
      </c>
      <c r="U138" s="15">
        <f>IF(L138="","",IF(L138&lt;0,IF(ISNUMBER(U137),U137,0)+1,0))</f>
        <v/>
      </c>
      <c r="V138" s="11">
        <f>IF(L138="",NA(),SUM(L$2:L138))</f>
        <v/>
      </c>
      <c r="W138" s="15">
        <f>IF(L138="",0,1)</f>
        <v/>
      </c>
    </row>
    <row r="139">
      <c r="A139" s="7" t="n"/>
      <c r="E139" s="8" t="n"/>
      <c r="F139" s="8" t="n"/>
      <c r="G139" s="8" t="n"/>
      <c r="H139" s="8" t="n"/>
      <c r="I139" s="9" t="n"/>
      <c r="J139" s="10" t="n"/>
      <c r="K139" s="11">
        <f>IF(OR(E139="",F139="",I139=""),"",ABS(E139-F139)*I139)</f>
        <v/>
      </c>
      <c r="L139" s="11">
        <f>IF(OR(E139="",H139="",I139=""),"",(H139-E139)*I139*IF(C139="Short",-1,1)-N(J139))</f>
        <v/>
      </c>
      <c r="M139" s="12">
        <f>IF(OR(L139="",K139="",K139=0),"",L139/K139)</f>
        <v/>
      </c>
      <c r="N139" s="13">
        <f>IF(OR(E139="",F139="",G139="",E139=F139),"",ABS(G139-E139)/ABS(E139-F139))</f>
        <v/>
      </c>
      <c r="T139" s="14">
        <f>IF(L139="","",IF(L139&gt;0,"Win",IF(L139&lt;0,"Loss","BE")))</f>
        <v/>
      </c>
      <c r="U139" s="15">
        <f>IF(L139="","",IF(L139&lt;0,IF(ISNUMBER(U138),U138,0)+1,0))</f>
        <v/>
      </c>
      <c r="V139" s="11">
        <f>IF(L139="",NA(),SUM(L$2:L139))</f>
        <v/>
      </c>
      <c r="W139" s="15">
        <f>IF(L139="",0,1)</f>
        <v/>
      </c>
    </row>
    <row r="140">
      <c r="A140" s="7" t="n"/>
      <c r="E140" s="8" t="n"/>
      <c r="F140" s="8" t="n"/>
      <c r="G140" s="8" t="n"/>
      <c r="H140" s="8" t="n"/>
      <c r="I140" s="9" t="n"/>
      <c r="J140" s="10" t="n"/>
      <c r="K140" s="11">
        <f>IF(OR(E140="",F140="",I140=""),"",ABS(E140-F140)*I140)</f>
        <v/>
      </c>
      <c r="L140" s="11">
        <f>IF(OR(E140="",H140="",I140=""),"",(H140-E140)*I140*IF(C140="Short",-1,1)-N(J140))</f>
        <v/>
      </c>
      <c r="M140" s="12">
        <f>IF(OR(L140="",K140="",K140=0),"",L140/K140)</f>
        <v/>
      </c>
      <c r="N140" s="13">
        <f>IF(OR(E140="",F140="",G140="",E140=F140),"",ABS(G140-E140)/ABS(E140-F140))</f>
        <v/>
      </c>
      <c r="T140" s="14">
        <f>IF(L140="","",IF(L140&gt;0,"Win",IF(L140&lt;0,"Loss","BE")))</f>
        <v/>
      </c>
      <c r="U140" s="15">
        <f>IF(L140="","",IF(L140&lt;0,IF(ISNUMBER(U139),U139,0)+1,0))</f>
        <v/>
      </c>
      <c r="V140" s="11">
        <f>IF(L140="",NA(),SUM(L$2:L140))</f>
        <v/>
      </c>
      <c r="W140" s="15">
        <f>IF(L140="",0,1)</f>
        <v/>
      </c>
    </row>
    <row r="141">
      <c r="A141" s="7" t="n"/>
      <c r="E141" s="8" t="n"/>
      <c r="F141" s="8" t="n"/>
      <c r="G141" s="8" t="n"/>
      <c r="H141" s="8" t="n"/>
      <c r="I141" s="9" t="n"/>
      <c r="J141" s="10" t="n"/>
      <c r="K141" s="11">
        <f>IF(OR(E141="",F141="",I141=""),"",ABS(E141-F141)*I141)</f>
        <v/>
      </c>
      <c r="L141" s="11">
        <f>IF(OR(E141="",H141="",I141=""),"",(H141-E141)*I141*IF(C141="Short",-1,1)-N(J141))</f>
        <v/>
      </c>
      <c r="M141" s="12">
        <f>IF(OR(L141="",K141="",K141=0),"",L141/K141)</f>
        <v/>
      </c>
      <c r="N141" s="13">
        <f>IF(OR(E141="",F141="",G141="",E141=F141),"",ABS(G141-E141)/ABS(E141-F141))</f>
        <v/>
      </c>
      <c r="T141" s="14">
        <f>IF(L141="","",IF(L141&gt;0,"Win",IF(L141&lt;0,"Loss","BE")))</f>
        <v/>
      </c>
      <c r="U141" s="15">
        <f>IF(L141="","",IF(L141&lt;0,IF(ISNUMBER(U140),U140,0)+1,0))</f>
        <v/>
      </c>
      <c r="V141" s="11">
        <f>IF(L141="",NA(),SUM(L$2:L141))</f>
        <v/>
      </c>
      <c r="W141" s="15">
        <f>IF(L141="",0,1)</f>
        <v/>
      </c>
    </row>
    <row r="142">
      <c r="A142" s="7" t="n"/>
      <c r="E142" s="8" t="n"/>
      <c r="F142" s="8" t="n"/>
      <c r="G142" s="8" t="n"/>
      <c r="H142" s="8" t="n"/>
      <c r="I142" s="9" t="n"/>
      <c r="J142" s="10" t="n"/>
      <c r="K142" s="11">
        <f>IF(OR(E142="",F142="",I142=""),"",ABS(E142-F142)*I142)</f>
        <v/>
      </c>
      <c r="L142" s="11">
        <f>IF(OR(E142="",H142="",I142=""),"",(H142-E142)*I142*IF(C142="Short",-1,1)-N(J142))</f>
        <v/>
      </c>
      <c r="M142" s="12">
        <f>IF(OR(L142="",K142="",K142=0),"",L142/K142)</f>
        <v/>
      </c>
      <c r="N142" s="13">
        <f>IF(OR(E142="",F142="",G142="",E142=F142),"",ABS(G142-E142)/ABS(E142-F142))</f>
        <v/>
      </c>
      <c r="T142" s="14">
        <f>IF(L142="","",IF(L142&gt;0,"Win",IF(L142&lt;0,"Loss","BE")))</f>
        <v/>
      </c>
      <c r="U142" s="15">
        <f>IF(L142="","",IF(L142&lt;0,IF(ISNUMBER(U141),U141,0)+1,0))</f>
        <v/>
      </c>
      <c r="V142" s="11">
        <f>IF(L142="",NA(),SUM(L$2:L142))</f>
        <v/>
      </c>
      <c r="W142" s="15">
        <f>IF(L142="",0,1)</f>
        <v/>
      </c>
    </row>
    <row r="143">
      <c r="A143" s="7" t="n"/>
      <c r="E143" s="8" t="n"/>
      <c r="F143" s="8" t="n"/>
      <c r="G143" s="8" t="n"/>
      <c r="H143" s="8" t="n"/>
      <c r="I143" s="9" t="n"/>
      <c r="J143" s="10" t="n"/>
      <c r="K143" s="11">
        <f>IF(OR(E143="",F143="",I143=""),"",ABS(E143-F143)*I143)</f>
        <v/>
      </c>
      <c r="L143" s="11">
        <f>IF(OR(E143="",H143="",I143=""),"",(H143-E143)*I143*IF(C143="Short",-1,1)-N(J143))</f>
        <v/>
      </c>
      <c r="M143" s="12">
        <f>IF(OR(L143="",K143="",K143=0),"",L143/K143)</f>
        <v/>
      </c>
      <c r="N143" s="13">
        <f>IF(OR(E143="",F143="",G143="",E143=F143),"",ABS(G143-E143)/ABS(E143-F143))</f>
        <v/>
      </c>
      <c r="T143" s="14">
        <f>IF(L143="","",IF(L143&gt;0,"Win",IF(L143&lt;0,"Loss","BE")))</f>
        <v/>
      </c>
      <c r="U143" s="15">
        <f>IF(L143="","",IF(L143&lt;0,IF(ISNUMBER(U142),U142,0)+1,0))</f>
        <v/>
      </c>
      <c r="V143" s="11">
        <f>IF(L143="",NA(),SUM(L$2:L143))</f>
        <v/>
      </c>
      <c r="W143" s="15">
        <f>IF(L143="",0,1)</f>
        <v/>
      </c>
    </row>
    <row r="144">
      <c r="A144" s="7" t="n"/>
      <c r="E144" s="8" t="n"/>
      <c r="F144" s="8" t="n"/>
      <c r="G144" s="8" t="n"/>
      <c r="H144" s="8" t="n"/>
      <c r="I144" s="9" t="n"/>
      <c r="J144" s="10" t="n"/>
      <c r="K144" s="11">
        <f>IF(OR(E144="",F144="",I144=""),"",ABS(E144-F144)*I144)</f>
        <v/>
      </c>
      <c r="L144" s="11">
        <f>IF(OR(E144="",H144="",I144=""),"",(H144-E144)*I144*IF(C144="Short",-1,1)-N(J144))</f>
        <v/>
      </c>
      <c r="M144" s="12">
        <f>IF(OR(L144="",K144="",K144=0),"",L144/K144)</f>
        <v/>
      </c>
      <c r="N144" s="13">
        <f>IF(OR(E144="",F144="",G144="",E144=F144),"",ABS(G144-E144)/ABS(E144-F144))</f>
        <v/>
      </c>
      <c r="T144" s="14">
        <f>IF(L144="","",IF(L144&gt;0,"Win",IF(L144&lt;0,"Loss","BE")))</f>
        <v/>
      </c>
      <c r="U144" s="15">
        <f>IF(L144="","",IF(L144&lt;0,IF(ISNUMBER(U143),U143,0)+1,0))</f>
        <v/>
      </c>
      <c r="V144" s="11">
        <f>IF(L144="",NA(),SUM(L$2:L144))</f>
        <v/>
      </c>
      <c r="W144" s="15">
        <f>IF(L144="",0,1)</f>
        <v/>
      </c>
    </row>
    <row r="145">
      <c r="A145" s="7" t="n"/>
      <c r="E145" s="8" t="n"/>
      <c r="F145" s="8" t="n"/>
      <c r="G145" s="8" t="n"/>
      <c r="H145" s="8" t="n"/>
      <c r="I145" s="9" t="n"/>
      <c r="J145" s="10" t="n"/>
      <c r="K145" s="11">
        <f>IF(OR(E145="",F145="",I145=""),"",ABS(E145-F145)*I145)</f>
        <v/>
      </c>
      <c r="L145" s="11">
        <f>IF(OR(E145="",H145="",I145=""),"",(H145-E145)*I145*IF(C145="Short",-1,1)-N(J145))</f>
        <v/>
      </c>
      <c r="M145" s="12">
        <f>IF(OR(L145="",K145="",K145=0),"",L145/K145)</f>
        <v/>
      </c>
      <c r="N145" s="13">
        <f>IF(OR(E145="",F145="",G145="",E145=F145),"",ABS(G145-E145)/ABS(E145-F145))</f>
        <v/>
      </c>
      <c r="T145" s="14">
        <f>IF(L145="","",IF(L145&gt;0,"Win",IF(L145&lt;0,"Loss","BE")))</f>
        <v/>
      </c>
      <c r="U145" s="15">
        <f>IF(L145="","",IF(L145&lt;0,IF(ISNUMBER(U144),U144,0)+1,0))</f>
        <v/>
      </c>
      <c r="V145" s="11">
        <f>IF(L145="",NA(),SUM(L$2:L145))</f>
        <v/>
      </c>
      <c r="W145" s="15">
        <f>IF(L145="",0,1)</f>
        <v/>
      </c>
    </row>
    <row r="146">
      <c r="A146" s="7" t="n"/>
      <c r="E146" s="8" t="n"/>
      <c r="F146" s="8" t="n"/>
      <c r="G146" s="8" t="n"/>
      <c r="H146" s="8" t="n"/>
      <c r="I146" s="9" t="n"/>
      <c r="J146" s="10" t="n"/>
      <c r="K146" s="11">
        <f>IF(OR(E146="",F146="",I146=""),"",ABS(E146-F146)*I146)</f>
        <v/>
      </c>
      <c r="L146" s="11">
        <f>IF(OR(E146="",H146="",I146=""),"",(H146-E146)*I146*IF(C146="Short",-1,1)-N(J146))</f>
        <v/>
      </c>
      <c r="M146" s="12">
        <f>IF(OR(L146="",K146="",K146=0),"",L146/K146)</f>
        <v/>
      </c>
      <c r="N146" s="13">
        <f>IF(OR(E146="",F146="",G146="",E146=F146),"",ABS(G146-E146)/ABS(E146-F146))</f>
        <v/>
      </c>
      <c r="T146" s="14">
        <f>IF(L146="","",IF(L146&gt;0,"Win",IF(L146&lt;0,"Loss","BE")))</f>
        <v/>
      </c>
      <c r="U146" s="15">
        <f>IF(L146="","",IF(L146&lt;0,IF(ISNUMBER(U145),U145,0)+1,0))</f>
        <v/>
      </c>
      <c r="V146" s="11">
        <f>IF(L146="",NA(),SUM(L$2:L146))</f>
        <v/>
      </c>
      <c r="W146" s="15">
        <f>IF(L146="",0,1)</f>
        <v/>
      </c>
    </row>
    <row r="147">
      <c r="A147" s="7" t="n"/>
      <c r="E147" s="8" t="n"/>
      <c r="F147" s="8" t="n"/>
      <c r="G147" s="8" t="n"/>
      <c r="H147" s="8" t="n"/>
      <c r="I147" s="9" t="n"/>
      <c r="J147" s="10" t="n"/>
      <c r="K147" s="11">
        <f>IF(OR(E147="",F147="",I147=""),"",ABS(E147-F147)*I147)</f>
        <v/>
      </c>
      <c r="L147" s="11">
        <f>IF(OR(E147="",H147="",I147=""),"",(H147-E147)*I147*IF(C147="Short",-1,1)-N(J147))</f>
        <v/>
      </c>
      <c r="M147" s="12">
        <f>IF(OR(L147="",K147="",K147=0),"",L147/K147)</f>
        <v/>
      </c>
      <c r="N147" s="13">
        <f>IF(OR(E147="",F147="",G147="",E147=F147),"",ABS(G147-E147)/ABS(E147-F147))</f>
        <v/>
      </c>
      <c r="T147" s="14">
        <f>IF(L147="","",IF(L147&gt;0,"Win",IF(L147&lt;0,"Loss","BE")))</f>
        <v/>
      </c>
      <c r="U147" s="15">
        <f>IF(L147="","",IF(L147&lt;0,IF(ISNUMBER(U146),U146,0)+1,0))</f>
        <v/>
      </c>
      <c r="V147" s="11">
        <f>IF(L147="",NA(),SUM(L$2:L147))</f>
        <v/>
      </c>
      <c r="W147" s="15">
        <f>IF(L147="",0,1)</f>
        <v/>
      </c>
    </row>
    <row r="148">
      <c r="A148" s="7" t="n"/>
      <c r="E148" s="8" t="n"/>
      <c r="F148" s="8" t="n"/>
      <c r="G148" s="8" t="n"/>
      <c r="H148" s="8" t="n"/>
      <c r="I148" s="9" t="n"/>
      <c r="J148" s="10" t="n"/>
      <c r="K148" s="11">
        <f>IF(OR(E148="",F148="",I148=""),"",ABS(E148-F148)*I148)</f>
        <v/>
      </c>
      <c r="L148" s="11">
        <f>IF(OR(E148="",H148="",I148=""),"",(H148-E148)*I148*IF(C148="Short",-1,1)-N(J148))</f>
        <v/>
      </c>
      <c r="M148" s="12">
        <f>IF(OR(L148="",K148="",K148=0),"",L148/K148)</f>
        <v/>
      </c>
      <c r="N148" s="13">
        <f>IF(OR(E148="",F148="",G148="",E148=F148),"",ABS(G148-E148)/ABS(E148-F148))</f>
        <v/>
      </c>
      <c r="T148" s="14">
        <f>IF(L148="","",IF(L148&gt;0,"Win",IF(L148&lt;0,"Loss","BE")))</f>
        <v/>
      </c>
      <c r="U148" s="15">
        <f>IF(L148="","",IF(L148&lt;0,IF(ISNUMBER(U147),U147,0)+1,0))</f>
        <v/>
      </c>
      <c r="V148" s="11">
        <f>IF(L148="",NA(),SUM(L$2:L148))</f>
        <v/>
      </c>
      <c r="W148" s="15">
        <f>IF(L148="",0,1)</f>
        <v/>
      </c>
    </row>
    <row r="149">
      <c r="A149" s="7" t="n"/>
      <c r="E149" s="8" t="n"/>
      <c r="F149" s="8" t="n"/>
      <c r="G149" s="8" t="n"/>
      <c r="H149" s="8" t="n"/>
      <c r="I149" s="9" t="n"/>
      <c r="J149" s="10" t="n"/>
      <c r="K149" s="11">
        <f>IF(OR(E149="",F149="",I149=""),"",ABS(E149-F149)*I149)</f>
        <v/>
      </c>
      <c r="L149" s="11">
        <f>IF(OR(E149="",H149="",I149=""),"",(H149-E149)*I149*IF(C149="Short",-1,1)-N(J149))</f>
        <v/>
      </c>
      <c r="M149" s="12">
        <f>IF(OR(L149="",K149="",K149=0),"",L149/K149)</f>
        <v/>
      </c>
      <c r="N149" s="13">
        <f>IF(OR(E149="",F149="",G149="",E149=F149),"",ABS(G149-E149)/ABS(E149-F149))</f>
        <v/>
      </c>
      <c r="T149" s="14">
        <f>IF(L149="","",IF(L149&gt;0,"Win",IF(L149&lt;0,"Loss","BE")))</f>
        <v/>
      </c>
      <c r="U149" s="15">
        <f>IF(L149="","",IF(L149&lt;0,IF(ISNUMBER(U148),U148,0)+1,0))</f>
        <v/>
      </c>
      <c r="V149" s="11">
        <f>IF(L149="",NA(),SUM(L$2:L149))</f>
        <v/>
      </c>
      <c r="W149" s="15">
        <f>IF(L149="",0,1)</f>
        <v/>
      </c>
    </row>
    <row r="150">
      <c r="A150" s="7" t="n"/>
      <c r="E150" s="8" t="n"/>
      <c r="F150" s="8" t="n"/>
      <c r="G150" s="8" t="n"/>
      <c r="H150" s="8" t="n"/>
      <c r="I150" s="9" t="n"/>
      <c r="J150" s="10" t="n"/>
      <c r="K150" s="11">
        <f>IF(OR(E150="",F150="",I150=""),"",ABS(E150-F150)*I150)</f>
        <v/>
      </c>
      <c r="L150" s="11">
        <f>IF(OR(E150="",H150="",I150=""),"",(H150-E150)*I150*IF(C150="Short",-1,1)-N(J150))</f>
        <v/>
      </c>
      <c r="M150" s="12">
        <f>IF(OR(L150="",K150="",K150=0),"",L150/K150)</f>
        <v/>
      </c>
      <c r="N150" s="13">
        <f>IF(OR(E150="",F150="",G150="",E150=F150),"",ABS(G150-E150)/ABS(E150-F150))</f>
        <v/>
      </c>
      <c r="T150" s="14">
        <f>IF(L150="","",IF(L150&gt;0,"Win",IF(L150&lt;0,"Loss","BE")))</f>
        <v/>
      </c>
      <c r="U150" s="15">
        <f>IF(L150="","",IF(L150&lt;0,IF(ISNUMBER(U149),U149,0)+1,0))</f>
        <v/>
      </c>
      <c r="V150" s="11">
        <f>IF(L150="",NA(),SUM(L$2:L150))</f>
        <v/>
      </c>
      <c r="W150" s="15">
        <f>IF(L150="",0,1)</f>
        <v/>
      </c>
    </row>
    <row r="151">
      <c r="A151" s="7" t="n"/>
      <c r="E151" s="8" t="n"/>
      <c r="F151" s="8" t="n"/>
      <c r="G151" s="8" t="n"/>
      <c r="H151" s="8" t="n"/>
      <c r="I151" s="9" t="n"/>
      <c r="J151" s="10" t="n"/>
      <c r="K151" s="11">
        <f>IF(OR(E151="",F151="",I151=""),"",ABS(E151-F151)*I151)</f>
        <v/>
      </c>
      <c r="L151" s="11">
        <f>IF(OR(E151="",H151="",I151=""),"",(H151-E151)*I151*IF(C151="Short",-1,1)-N(J151))</f>
        <v/>
      </c>
      <c r="M151" s="12">
        <f>IF(OR(L151="",K151="",K151=0),"",L151/K151)</f>
        <v/>
      </c>
      <c r="N151" s="13">
        <f>IF(OR(E151="",F151="",G151="",E151=F151),"",ABS(G151-E151)/ABS(E151-F151))</f>
        <v/>
      </c>
      <c r="T151" s="14">
        <f>IF(L151="","",IF(L151&gt;0,"Win",IF(L151&lt;0,"Loss","BE")))</f>
        <v/>
      </c>
      <c r="U151" s="15">
        <f>IF(L151="","",IF(L151&lt;0,IF(ISNUMBER(U150),U150,0)+1,0))</f>
        <v/>
      </c>
      <c r="V151" s="11">
        <f>IF(L151="",NA(),SUM(L$2:L151))</f>
        <v/>
      </c>
      <c r="W151" s="15">
        <f>IF(L151="",0,1)</f>
        <v/>
      </c>
    </row>
    <row r="152">
      <c r="A152" s="7" t="n"/>
      <c r="E152" s="8" t="n"/>
      <c r="F152" s="8" t="n"/>
      <c r="G152" s="8" t="n"/>
      <c r="H152" s="8" t="n"/>
      <c r="I152" s="9" t="n"/>
      <c r="J152" s="10" t="n"/>
      <c r="K152" s="11">
        <f>IF(OR(E152="",F152="",I152=""),"",ABS(E152-F152)*I152)</f>
        <v/>
      </c>
      <c r="L152" s="11">
        <f>IF(OR(E152="",H152="",I152=""),"",(H152-E152)*I152*IF(C152="Short",-1,1)-N(J152))</f>
        <v/>
      </c>
      <c r="M152" s="12">
        <f>IF(OR(L152="",K152="",K152=0),"",L152/K152)</f>
        <v/>
      </c>
      <c r="N152" s="13">
        <f>IF(OR(E152="",F152="",G152="",E152=F152),"",ABS(G152-E152)/ABS(E152-F152))</f>
        <v/>
      </c>
      <c r="T152" s="14">
        <f>IF(L152="","",IF(L152&gt;0,"Win",IF(L152&lt;0,"Loss","BE")))</f>
        <v/>
      </c>
      <c r="U152" s="15">
        <f>IF(L152="","",IF(L152&lt;0,IF(ISNUMBER(U151),U151,0)+1,0))</f>
        <v/>
      </c>
      <c r="V152" s="11">
        <f>IF(L152="",NA(),SUM(L$2:L152))</f>
        <v/>
      </c>
      <c r="W152" s="15">
        <f>IF(L152="",0,1)</f>
        <v/>
      </c>
    </row>
    <row r="153">
      <c r="A153" s="7" t="n"/>
      <c r="E153" s="8" t="n"/>
      <c r="F153" s="8" t="n"/>
      <c r="G153" s="8" t="n"/>
      <c r="H153" s="8" t="n"/>
      <c r="I153" s="9" t="n"/>
      <c r="J153" s="10" t="n"/>
      <c r="K153" s="11">
        <f>IF(OR(E153="",F153="",I153=""),"",ABS(E153-F153)*I153)</f>
        <v/>
      </c>
      <c r="L153" s="11">
        <f>IF(OR(E153="",H153="",I153=""),"",(H153-E153)*I153*IF(C153="Short",-1,1)-N(J153))</f>
        <v/>
      </c>
      <c r="M153" s="12">
        <f>IF(OR(L153="",K153="",K153=0),"",L153/K153)</f>
        <v/>
      </c>
      <c r="N153" s="13">
        <f>IF(OR(E153="",F153="",G153="",E153=F153),"",ABS(G153-E153)/ABS(E153-F153))</f>
        <v/>
      </c>
      <c r="T153" s="14">
        <f>IF(L153="","",IF(L153&gt;0,"Win",IF(L153&lt;0,"Loss","BE")))</f>
        <v/>
      </c>
      <c r="U153" s="15">
        <f>IF(L153="","",IF(L153&lt;0,IF(ISNUMBER(U152),U152,0)+1,0))</f>
        <v/>
      </c>
      <c r="V153" s="11">
        <f>IF(L153="",NA(),SUM(L$2:L153))</f>
        <v/>
      </c>
      <c r="W153" s="15">
        <f>IF(L153="",0,1)</f>
        <v/>
      </c>
    </row>
    <row r="154">
      <c r="A154" s="7" t="n"/>
      <c r="E154" s="8" t="n"/>
      <c r="F154" s="8" t="n"/>
      <c r="G154" s="8" t="n"/>
      <c r="H154" s="8" t="n"/>
      <c r="I154" s="9" t="n"/>
      <c r="J154" s="10" t="n"/>
      <c r="K154" s="11">
        <f>IF(OR(E154="",F154="",I154=""),"",ABS(E154-F154)*I154)</f>
        <v/>
      </c>
      <c r="L154" s="11">
        <f>IF(OR(E154="",H154="",I154=""),"",(H154-E154)*I154*IF(C154="Short",-1,1)-N(J154))</f>
        <v/>
      </c>
      <c r="M154" s="12">
        <f>IF(OR(L154="",K154="",K154=0),"",L154/K154)</f>
        <v/>
      </c>
      <c r="N154" s="13">
        <f>IF(OR(E154="",F154="",G154="",E154=F154),"",ABS(G154-E154)/ABS(E154-F154))</f>
        <v/>
      </c>
      <c r="T154" s="14">
        <f>IF(L154="","",IF(L154&gt;0,"Win",IF(L154&lt;0,"Loss","BE")))</f>
        <v/>
      </c>
      <c r="U154" s="15">
        <f>IF(L154="","",IF(L154&lt;0,IF(ISNUMBER(U153),U153,0)+1,0))</f>
        <v/>
      </c>
      <c r="V154" s="11">
        <f>IF(L154="",NA(),SUM(L$2:L154))</f>
        <v/>
      </c>
      <c r="W154" s="15">
        <f>IF(L154="",0,1)</f>
        <v/>
      </c>
    </row>
    <row r="155">
      <c r="A155" s="7" t="n"/>
      <c r="E155" s="8" t="n"/>
      <c r="F155" s="8" t="n"/>
      <c r="G155" s="8" t="n"/>
      <c r="H155" s="8" t="n"/>
      <c r="I155" s="9" t="n"/>
      <c r="J155" s="10" t="n"/>
      <c r="K155" s="11">
        <f>IF(OR(E155="",F155="",I155=""),"",ABS(E155-F155)*I155)</f>
        <v/>
      </c>
      <c r="L155" s="11">
        <f>IF(OR(E155="",H155="",I155=""),"",(H155-E155)*I155*IF(C155="Short",-1,1)-N(J155))</f>
        <v/>
      </c>
      <c r="M155" s="12">
        <f>IF(OR(L155="",K155="",K155=0),"",L155/K155)</f>
        <v/>
      </c>
      <c r="N155" s="13">
        <f>IF(OR(E155="",F155="",G155="",E155=F155),"",ABS(G155-E155)/ABS(E155-F155))</f>
        <v/>
      </c>
      <c r="T155" s="14">
        <f>IF(L155="","",IF(L155&gt;0,"Win",IF(L155&lt;0,"Loss","BE")))</f>
        <v/>
      </c>
      <c r="U155" s="15">
        <f>IF(L155="","",IF(L155&lt;0,IF(ISNUMBER(U154),U154,0)+1,0))</f>
        <v/>
      </c>
      <c r="V155" s="11">
        <f>IF(L155="",NA(),SUM(L$2:L155))</f>
        <v/>
      </c>
      <c r="W155" s="15">
        <f>IF(L155="",0,1)</f>
        <v/>
      </c>
    </row>
    <row r="156">
      <c r="A156" s="7" t="n"/>
      <c r="E156" s="8" t="n"/>
      <c r="F156" s="8" t="n"/>
      <c r="G156" s="8" t="n"/>
      <c r="H156" s="8" t="n"/>
      <c r="I156" s="9" t="n"/>
      <c r="J156" s="10" t="n"/>
      <c r="K156" s="11">
        <f>IF(OR(E156="",F156="",I156=""),"",ABS(E156-F156)*I156)</f>
        <v/>
      </c>
      <c r="L156" s="11">
        <f>IF(OR(E156="",H156="",I156=""),"",(H156-E156)*I156*IF(C156="Short",-1,1)-N(J156))</f>
        <v/>
      </c>
      <c r="M156" s="12">
        <f>IF(OR(L156="",K156="",K156=0),"",L156/K156)</f>
        <v/>
      </c>
      <c r="N156" s="13">
        <f>IF(OR(E156="",F156="",G156="",E156=F156),"",ABS(G156-E156)/ABS(E156-F156))</f>
        <v/>
      </c>
      <c r="T156" s="14">
        <f>IF(L156="","",IF(L156&gt;0,"Win",IF(L156&lt;0,"Loss","BE")))</f>
        <v/>
      </c>
      <c r="U156" s="15">
        <f>IF(L156="","",IF(L156&lt;0,IF(ISNUMBER(U155),U155,0)+1,0))</f>
        <v/>
      </c>
      <c r="V156" s="11">
        <f>IF(L156="",NA(),SUM(L$2:L156))</f>
        <v/>
      </c>
      <c r="W156" s="15">
        <f>IF(L156="",0,1)</f>
        <v/>
      </c>
    </row>
    <row r="157">
      <c r="A157" s="7" t="n"/>
      <c r="E157" s="8" t="n"/>
      <c r="F157" s="8" t="n"/>
      <c r="G157" s="8" t="n"/>
      <c r="H157" s="8" t="n"/>
      <c r="I157" s="9" t="n"/>
      <c r="J157" s="10" t="n"/>
      <c r="K157" s="11">
        <f>IF(OR(E157="",F157="",I157=""),"",ABS(E157-F157)*I157)</f>
        <v/>
      </c>
      <c r="L157" s="11">
        <f>IF(OR(E157="",H157="",I157=""),"",(H157-E157)*I157*IF(C157="Short",-1,1)-N(J157))</f>
        <v/>
      </c>
      <c r="M157" s="12">
        <f>IF(OR(L157="",K157="",K157=0),"",L157/K157)</f>
        <v/>
      </c>
      <c r="N157" s="13">
        <f>IF(OR(E157="",F157="",G157="",E157=F157),"",ABS(G157-E157)/ABS(E157-F157))</f>
        <v/>
      </c>
      <c r="T157" s="14">
        <f>IF(L157="","",IF(L157&gt;0,"Win",IF(L157&lt;0,"Loss","BE")))</f>
        <v/>
      </c>
      <c r="U157" s="15">
        <f>IF(L157="","",IF(L157&lt;0,IF(ISNUMBER(U156),U156,0)+1,0))</f>
        <v/>
      </c>
      <c r="V157" s="11">
        <f>IF(L157="",NA(),SUM(L$2:L157))</f>
        <v/>
      </c>
      <c r="W157" s="15">
        <f>IF(L157="",0,1)</f>
        <v/>
      </c>
    </row>
    <row r="158">
      <c r="A158" s="7" t="n"/>
      <c r="E158" s="8" t="n"/>
      <c r="F158" s="8" t="n"/>
      <c r="G158" s="8" t="n"/>
      <c r="H158" s="8" t="n"/>
      <c r="I158" s="9" t="n"/>
      <c r="J158" s="10" t="n"/>
      <c r="K158" s="11">
        <f>IF(OR(E158="",F158="",I158=""),"",ABS(E158-F158)*I158)</f>
        <v/>
      </c>
      <c r="L158" s="11">
        <f>IF(OR(E158="",H158="",I158=""),"",(H158-E158)*I158*IF(C158="Short",-1,1)-N(J158))</f>
        <v/>
      </c>
      <c r="M158" s="12">
        <f>IF(OR(L158="",K158="",K158=0),"",L158/K158)</f>
        <v/>
      </c>
      <c r="N158" s="13">
        <f>IF(OR(E158="",F158="",G158="",E158=F158),"",ABS(G158-E158)/ABS(E158-F158))</f>
        <v/>
      </c>
      <c r="T158" s="14">
        <f>IF(L158="","",IF(L158&gt;0,"Win",IF(L158&lt;0,"Loss","BE")))</f>
        <v/>
      </c>
      <c r="U158" s="15">
        <f>IF(L158="","",IF(L158&lt;0,IF(ISNUMBER(U157),U157,0)+1,0))</f>
        <v/>
      </c>
      <c r="V158" s="11">
        <f>IF(L158="",NA(),SUM(L$2:L158))</f>
        <v/>
      </c>
      <c r="W158" s="15">
        <f>IF(L158="",0,1)</f>
        <v/>
      </c>
    </row>
    <row r="159">
      <c r="A159" s="7" t="n"/>
      <c r="E159" s="8" t="n"/>
      <c r="F159" s="8" t="n"/>
      <c r="G159" s="8" t="n"/>
      <c r="H159" s="8" t="n"/>
      <c r="I159" s="9" t="n"/>
      <c r="J159" s="10" t="n"/>
      <c r="K159" s="11">
        <f>IF(OR(E159="",F159="",I159=""),"",ABS(E159-F159)*I159)</f>
        <v/>
      </c>
      <c r="L159" s="11">
        <f>IF(OR(E159="",H159="",I159=""),"",(H159-E159)*I159*IF(C159="Short",-1,1)-N(J159))</f>
        <v/>
      </c>
      <c r="M159" s="12">
        <f>IF(OR(L159="",K159="",K159=0),"",L159/K159)</f>
        <v/>
      </c>
      <c r="N159" s="13">
        <f>IF(OR(E159="",F159="",G159="",E159=F159),"",ABS(G159-E159)/ABS(E159-F159))</f>
        <v/>
      </c>
      <c r="T159" s="14">
        <f>IF(L159="","",IF(L159&gt;0,"Win",IF(L159&lt;0,"Loss","BE")))</f>
        <v/>
      </c>
      <c r="U159" s="15">
        <f>IF(L159="","",IF(L159&lt;0,IF(ISNUMBER(U158),U158,0)+1,0))</f>
        <v/>
      </c>
      <c r="V159" s="11">
        <f>IF(L159="",NA(),SUM(L$2:L159))</f>
        <v/>
      </c>
      <c r="W159" s="15">
        <f>IF(L159="",0,1)</f>
        <v/>
      </c>
    </row>
    <row r="160">
      <c r="A160" s="7" t="n"/>
      <c r="E160" s="8" t="n"/>
      <c r="F160" s="8" t="n"/>
      <c r="G160" s="8" t="n"/>
      <c r="H160" s="8" t="n"/>
      <c r="I160" s="9" t="n"/>
      <c r="J160" s="10" t="n"/>
      <c r="K160" s="11">
        <f>IF(OR(E160="",F160="",I160=""),"",ABS(E160-F160)*I160)</f>
        <v/>
      </c>
      <c r="L160" s="11">
        <f>IF(OR(E160="",H160="",I160=""),"",(H160-E160)*I160*IF(C160="Short",-1,1)-N(J160))</f>
        <v/>
      </c>
      <c r="M160" s="12">
        <f>IF(OR(L160="",K160="",K160=0),"",L160/K160)</f>
        <v/>
      </c>
      <c r="N160" s="13">
        <f>IF(OR(E160="",F160="",G160="",E160=F160),"",ABS(G160-E160)/ABS(E160-F160))</f>
        <v/>
      </c>
      <c r="T160" s="14">
        <f>IF(L160="","",IF(L160&gt;0,"Win",IF(L160&lt;0,"Loss","BE")))</f>
        <v/>
      </c>
      <c r="U160" s="15">
        <f>IF(L160="","",IF(L160&lt;0,IF(ISNUMBER(U159),U159,0)+1,0))</f>
        <v/>
      </c>
      <c r="V160" s="11">
        <f>IF(L160="",NA(),SUM(L$2:L160))</f>
        <v/>
      </c>
      <c r="W160" s="15">
        <f>IF(L160="",0,1)</f>
        <v/>
      </c>
    </row>
    <row r="161">
      <c r="A161" s="7" t="n"/>
      <c r="E161" s="8" t="n"/>
      <c r="F161" s="8" t="n"/>
      <c r="G161" s="8" t="n"/>
      <c r="H161" s="8" t="n"/>
      <c r="I161" s="9" t="n"/>
      <c r="J161" s="10" t="n"/>
      <c r="K161" s="11">
        <f>IF(OR(E161="",F161="",I161=""),"",ABS(E161-F161)*I161)</f>
        <v/>
      </c>
      <c r="L161" s="11">
        <f>IF(OR(E161="",H161="",I161=""),"",(H161-E161)*I161*IF(C161="Short",-1,1)-N(J161))</f>
        <v/>
      </c>
      <c r="M161" s="12">
        <f>IF(OR(L161="",K161="",K161=0),"",L161/K161)</f>
        <v/>
      </c>
      <c r="N161" s="13">
        <f>IF(OR(E161="",F161="",G161="",E161=F161),"",ABS(G161-E161)/ABS(E161-F161))</f>
        <v/>
      </c>
      <c r="T161" s="14">
        <f>IF(L161="","",IF(L161&gt;0,"Win",IF(L161&lt;0,"Loss","BE")))</f>
        <v/>
      </c>
      <c r="U161" s="15">
        <f>IF(L161="","",IF(L161&lt;0,IF(ISNUMBER(U160),U160,0)+1,0))</f>
        <v/>
      </c>
      <c r="V161" s="11">
        <f>IF(L161="",NA(),SUM(L$2:L161))</f>
        <v/>
      </c>
      <c r="W161" s="15">
        <f>IF(L161="",0,1)</f>
        <v/>
      </c>
    </row>
    <row r="162">
      <c r="A162" s="7" t="n"/>
      <c r="E162" s="8" t="n"/>
      <c r="F162" s="8" t="n"/>
      <c r="G162" s="8" t="n"/>
      <c r="H162" s="8" t="n"/>
      <c r="I162" s="9" t="n"/>
      <c r="J162" s="10" t="n"/>
      <c r="K162" s="11">
        <f>IF(OR(E162="",F162="",I162=""),"",ABS(E162-F162)*I162)</f>
        <v/>
      </c>
      <c r="L162" s="11">
        <f>IF(OR(E162="",H162="",I162=""),"",(H162-E162)*I162*IF(C162="Short",-1,1)-N(J162))</f>
        <v/>
      </c>
      <c r="M162" s="12">
        <f>IF(OR(L162="",K162="",K162=0),"",L162/K162)</f>
        <v/>
      </c>
      <c r="N162" s="13">
        <f>IF(OR(E162="",F162="",G162="",E162=F162),"",ABS(G162-E162)/ABS(E162-F162))</f>
        <v/>
      </c>
      <c r="T162" s="14">
        <f>IF(L162="","",IF(L162&gt;0,"Win",IF(L162&lt;0,"Loss","BE")))</f>
        <v/>
      </c>
      <c r="U162" s="15">
        <f>IF(L162="","",IF(L162&lt;0,IF(ISNUMBER(U161),U161,0)+1,0))</f>
        <v/>
      </c>
      <c r="V162" s="11">
        <f>IF(L162="",NA(),SUM(L$2:L162))</f>
        <v/>
      </c>
      <c r="W162" s="15">
        <f>IF(L162="",0,1)</f>
        <v/>
      </c>
    </row>
    <row r="163">
      <c r="A163" s="7" t="n"/>
      <c r="E163" s="8" t="n"/>
      <c r="F163" s="8" t="n"/>
      <c r="G163" s="8" t="n"/>
      <c r="H163" s="8" t="n"/>
      <c r="I163" s="9" t="n"/>
      <c r="J163" s="10" t="n"/>
      <c r="K163" s="11">
        <f>IF(OR(E163="",F163="",I163=""),"",ABS(E163-F163)*I163)</f>
        <v/>
      </c>
      <c r="L163" s="11">
        <f>IF(OR(E163="",H163="",I163=""),"",(H163-E163)*I163*IF(C163="Short",-1,1)-N(J163))</f>
        <v/>
      </c>
      <c r="M163" s="12">
        <f>IF(OR(L163="",K163="",K163=0),"",L163/K163)</f>
        <v/>
      </c>
      <c r="N163" s="13">
        <f>IF(OR(E163="",F163="",G163="",E163=F163),"",ABS(G163-E163)/ABS(E163-F163))</f>
        <v/>
      </c>
      <c r="T163" s="14">
        <f>IF(L163="","",IF(L163&gt;0,"Win",IF(L163&lt;0,"Loss","BE")))</f>
        <v/>
      </c>
      <c r="U163" s="15">
        <f>IF(L163="","",IF(L163&lt;0,IF(ISNUMBER(U162),U162,0)+1,0))</f>
        <v/>
      </c>
      <c r="V163" s="11">
        <f>IF(L163="",NA(),SUM(L$2:L163))</f>
        <v/>
      </c>
      <c r="W163" s="15">
        <f>IF(L163="",0,1)</f>
        <v/>
      </c>
    </row>
    <row r="164">
      <c r="A164" s="7" t="n"/>
      <c r="E164" s="8" t="n"/>
      <c r="F164" s="8" t="n"/>
      <c r="G164" s="8" t="n"/>
      <c r="H164" s="8" t="n"/>
      <c r="I164" s="9" t="n"/>
      <c r="J164" s="10" t="n"/>
      <c r="K164" s="11">
        <f>IF(OR(E164="",F164="",I164=""),"",ABS(E164-F164)*I164)</f>
        <v/>
      </c>
      <c r="L164" s="11">
        <f>IF(OR(E164="",H164="",I164=""),"",(H164-E164)*I164*IF(C164="Short",-1,1)-N(J164))</f>
        <v/>
      </c>
      <c r="M164" s="12">
        <f>IF(OR(L164="",K164="",K164=0),"",L164/K164)</f>
        <v/>
      </c>
      <c r="N164" s="13">
        <f>IF(OR(E164="",F164="",G164="",E164=F164),"",ABS(G164-E164)/ABS(E164-F164))</f>
        <v/>
      </c>
      <c r="T164" s="14">
        <f>IF(L164="","",IF(L164&gt;0,"Win",IF(L164&lt;0,"Loss","BE")))</f>
        <v/>
      </c>
      <c r="U164" s="15">
        <f>IF(L164="","",IF(L164&lt;0,IF(ISNUMBER(U163),U163,0)+1,0))</f>
        <v/>
      </c>
      <c r="V164" s="11">
        <f>IF(L164="",NA(),SUM(L$2:L164))</f>
        <v/>
      </c>
      <c r="W164" s="15">
        <f>IF(L164="",0,1)</f>
        <v/>
      </c>
    </row>
    <row r="165">
      <c r="A165" s="7" t="n"/>
      <c r="E165" s="8" t="n"/>
      <c r="F165" s="8" t="n"/>
      <c r="G165" s="8" t="n"/>
      <c r="H165" s="8" t="n"/>
      <c r="I165" s="9" t="n"/>
      <c r="J165" s="10" t="n"/>
      <c r="K165" s="11">
        <f>IF(OR(E165="",F165="",I165=""),"",ABS(E165-F165)*I165)</f>
        <v/>
      </c>
      <c r="L165" s="11">
        <f>IF(OR(E165="",H165="",I165=""),"",(H165-E165)*I165*IF(C165="Short",-1,1)-N(J165))</f>
        <v/>
      </c>
      <c r="M165" s="12">
        <f>IF(OR(L165="",K165="",K165=0),"",L165/K165)</f>
        <v/>
      </c>
      <c r="N165" s="13">
        <f>IF(OR(E165="",F165="",G165="",E165=F165),"",ABS(G165-E165)/ABS(E165-F165))</f>
        <v/>
      </c>
      <c r="T165" s="14">
        <f>IF(L165="","",IF(L165&gt;0,"Win",IF(L165&lt;0,"Loss","BE")))</f>
        <v/>
      </c>
      <c r="U165" s="15">
        <f>IF(L165="","",IF(L165&lt;0,IF(ISNUMBER(U164),U164,0)+1,0))</f>
        <v/>
      </c>
      <c r="V165" s="11">
        <f>IF(L165="",NA(),SUM(L$2:L165))</f>
        <v/>
      </c>
      <c r="W165" s="15">
        <f>IF(L165="",0,1)</f>
        <v/>
      </c>
    </row>
    <row r="166">
      <c r="A166" s="7" t="n"/>
      <c r="E166" s="8" t="n"/>
      <c r="F166" s="8" t="n"/>
      <c r="G166" s="8" t="n"/>
      <c r="H166" s="8" t="n"/>
      <c r="I166" s="9" t="n"/>
      <c r="J166" s="10" t="n"/>
      <c r="K166" s="11">
        <f>IF(OR(E166="",F166="",I166=""),"",ABS(E166-F166)*I166)</f>
        <v/>
      </c>
      <c r="L166" s="11">
        <f>IF(OR(E166="",H166="",I166=""),"",(H166-E166)*I166*IF(C166="Short",-1,1)-N(J166))</f>
        <v/>
      </c>
      <c r="M166" s="12">
        <f>IF(OR(L166="",K166="",K166=0),"",L166/K166)</f>
        <v/>
      </c>
      <c r="N166" s="13">
        <f>IF(OR(E166="",F166="",G166="",E166=F166),"",ABS(G166-E166)/ABS(E166-F166))</f>
        <v/>
      </c>
      <c r="T166" s="14">
        <f>IF(L166="","",IF(L166&gt;0,"Win",IF(L166&lt;0,"Loss","BE")))</f>
        <v/>
      </c>
      <c r="U166" s="15">
        <f>IF(L166="","",IF(L166&lt;0,IF(ISNUMBER(U165),U165,0)+1,0))</f>
        <v/>
      </c>
      <c r="V166" s="11">
        <f>IF(L166="",NA(),SUM(L$2:L166))</f>
        <v/>
      </c>
      <c r="W166" s="15">
        <f>IF(L166="",0,1)</f>
        <v/>
      </c>
    </row>
    <row r="167">
      <c r="A167" s="7" t="n"/>
      <c r="E167" s="8" t="n"/>
      <c r="F167" s="8" t="n"/>
      <c r="G167" s="8" t="n"/>
      <c r="H167" s="8" t="n"/>
      <c r="I167" s="9" t="n"/>
      <c r="J167" s="10" t="n"/>
      <c r="K167" s="11">
        <f>IF(OR(E167="",F167="",I167=""),"",ABS(E167-F167)*I167)</f>
        <v/>
      </c>
      <c r="L167" s="11">
        <f>IF(OR(E167="",H167="",I167=""),"",(H167-E167)*I167*IF(C167="Short",-1,1)-N(J167))</f>
        <v/>
      </c>
      <c r="M167" s="12">
        <f>IF(OR(L167="",K167="",K167=0),"",L167/K167)</f>
        <v/>
      </c>
      <c r="N167" s="13">
        <f>IF(OR(E167="",F167="",G167="",E167=F167),"",ABS(G167-E167)/ABS(E167-F167))</f>
        <v/>
      </c>
      <c r="T167" s="14">
        <f>IF(L167="","",IF(L167&gt;0,"Win",IF(L167&lt;0,"Loss","BE")))</f>
        <v/>
      </c>
      <c r="U167" s="15">
        <f>IF(L167="","",IF(L167&lt;0,IF(ISNUMBER(U166),U166,0)+1,0))</f>
        <v/>
      </c>
      <c r="V167" s="11">
        <f>IF(L167="",NA(),SUM(L$2:L167))</f>
        <v/>
      </c>
      <c r="W167" s="15">
        <f>IF(L167="",0,1)</f>
        <v/>
      </c>
    </row>
    <row r="168">
      <c r="A168" s="7" t="n"/>
      <c r="E168" s="8" t="n"/>
      <c r="F168" s="8" t="n"/>
      <c r="G168" s="8" t="n"/>
      <c r="H168" s="8" t="n"/>
      <c r="I168" s="9" t="n"/>
      <c r="J168" s="10" t="n"/>
      <c r="K168" s="11">
        <f>IF(OR(E168="",F168="",I168=""),"",ABS(E168-F168)*I168)</f>
        <v/>
      </c>
      <c r="L168" s="11">
        <f>IF(OR(E168="",H168="",I168=""),"",(H168-E168)*I168*IF(C168="Short",-1,1)-N(J168))</f>
        <v/>
      </c>
      <c r="M168" s="12">
        <f>IF(OR(L168="",K168="",K168=0),"",L168/K168)</f>
        <v/>
      </c>
      <c r="N168" s="13">
        <f>IF(OR(E168="",F168="",G168="",E168=F168),"",ABS(G168-E168)/ABS(E168-F168))</f>
        <v/>
      </c>
      <c r="T168" s="14">
        <f>IF(L168="","",IF(L168&gt;0,"Win",IF(L168&lt;0,"Loss","BE")))</f>
        <v/>
      </c>
      <c r="U168" s="15">
        <f>IF(L168="","",IF(L168&lt;0,IF(ISNUMBER(U167),U167,0)+1,0))</f>
        <v/>
      </c>
      <c r="V168" s="11">
        <f>IF(L168="",NA(),SUM(L$2:L168))</f>
        <v/>
      </c>
      <c r="W168" s="15">
        <f>IF(L168="",0,1)</f>
        <v/>
      </c>
    </row>
    <row r="169">
      <c r="A169" s="7" t="n"/>
      <c r="E169" s="8" t="n"/>
      <c r="F169" s="8" t="n"/>
      <c r="G169" s="8" t="n"/>
      <c r="H169" s="8" t="n"/>
      <c r="I169" s="9" t="n"/>
      <c r="J169" s="10" t="n"/>
      <c r="K169" s="11">
        <f>IF(OR(E169="",F169="",I169=""),"",ABS(E169-F169)*I169)</f>
        <v/>
      </c>
      <c r="L169" s="11">
        <f>IF(OR(E169="",H169="",I169=""),"",(H169-E169)*I169*IF(C169="Short",-1,1)-N(J169))</f>
        <v/>
      </c>
      <c r="M169" s="12">
        <f>IF(OR(L169="",K169="",K169=0),"",L169/K169)</f>
        <v/>
      </c>
      <c r="N169" s="13">
        <f>IF(OR(E169="",F169="",G169="",E169=F169),"",ABS(G169-E169)/ABS(E169-F169))</f>
        <v/>
      </c>
      <c r="T169" s="14">
        <f>IF(L169="","",IF(L169&gt;0,"Win",IF(L169&lt;0,"Loss","BE")))</f>
        <v/>
      </c>
      <c r="U169" s="15">
        <f>IF(L169="","",IF(L169&lt;0,IF(ISNUMBER(U168),U168,0)+1,0))</f>
        <v/>
      </c>
      <c r="V169" s="11">
        <f>IF(L169="",NA(),SUM(L$2:L169))</f>
        <v/>
      </c>
      <c r="W169" s="15">
        <f>IF(L169="",0,1)</f>
        <v/>
      </c>
    </row>
    <row r="170">
      <c r="A170" s="7" t="n"/>
      <c r="E170" s="8" t="n"/>
      <c r="F170" s="8" t="n"/>
      <c r="G170" s="8" t="n"/>
      <c r="H170" s="8" t="n"/>
      <c r="I170" s="9" t="n"/>
      <c r="J170" s="10" t="n"/>
      <c r="K170" s="11">
        <f>IF(OR(E170="",F170="",I170=""),"",ABS(E170-F170)*I170)</f>
        <v/>
      </c>
      <c r="L170" s="11">
        <f>IF(OR(E170="",H170="",I170=""),"",(H170-E170)*I170*IF(C170="Short",-1,1)-N(J170))</f>
        <v/>
      </c>
      <c r="M170" s="12">
        <f>IF(OR(L170="",K170="",K170=0),"",L170/K170)</f>
        <v/>
      </c>
      <c r="N170" s="13">
        <f>IF(OR(E170="",F170="",G170="",E170=F170),"",ABS(G170-E170)/ABS(E170-F170))</f>
        <v/>
      </c>
      <c r="T170" s="14">
        <f>IF(L170="","",IF(L170&gt;0,"Win",IF(L170&lt;0,"Loss","BE")))</f>
        <v/>
      </c>
      <c r="U170" s="15">
        <f>IF(L170="","",IF(L170&lt;0,IF(ISNUMBER(U169),U169,0)+1,0))</f>
        <v/>
      </c>
      <c r="V170" s="11">
        <f>IF(L170="",NA(),SUM(L$2:L170))</f>
        <v/>
      </c>
      <c r="W170" s="15">
        <f>IF(L170="",0,1)</f>
        <v/>
      </c>
    </row>
    <row r="171">
      <c r="A171" s="7" t="n"/>
      <c r="E171" s="8" t="n"/>
      <c r="F171" s="8" t="n"/>
      <c r="G171" s="8" t="n"/>
      <c r="H171" s="8" t="n"/>
      <c r="I171" s="9" t="n"/>
      <c r="J171" s="10" t="n"/>
      <c r="K171" s="11">
        <f>IF(OR(E171="",F171="",I171=""),"",ABS(E171-F171)*I171)</f>
        <v/>
      </c>
      <c r="L171" s="11">
        <f>IF(OR(E171="",H171="",I171=""),"",(H171-E171)*I171*IF(C171="Short",-1,1)-N(J171))</f>
        <v/>
      </c>
      <c r="M171" s="12">
        <f>IF(OR(L171="",K171="",K171=0),"",L171/K171)</f>
        <v/>
      </c>
      <c r="N171" s="13">
        <f>IF(OR(E171="",F171="",G171="",E171=F171),"",ABS(G171-E171)/ABS(E171-F171))</f>
        <v/>
      </c>
      <c r="T171" s="14">
        <f>IF(L171="","",IF(L171&gt;0,"Win",IF(L171&lt;0,"Loss","BE")))</f>
        <v/>
      </c>
      <c r="U171" s="15">
        <f>IF(L171="","",IF(L171&lt;0,IF(ISNUMBER(U170),U170,0)+1,0))</f>
        <v/>
      </c>
      <c r="V171" s="11">
        <f>IF(L171="",NA(),SUM(L$2:L171))</f>
        <v/>
      </c>
      <c r="W171" s="15">
        <f>IF(L171="",0,1)</f>
        <v/>
      </c>
    </row>
    <row r="172">
      <c r="A172" s="7" t="n"/>
      <c r="E172" s="8" t="n"/>
      <c r="F172" s="8" t="n"/>
      <c r="G172" s="8" t="n"/>
      <c r="H172" s="8" t="n"/>
      <c r="I172" s="9" t="n"/>
      <c r="J172" s="10" t="n"/>
      <c r="K172" s="11">
        <f>IF(OR(E172="",F172="",I172=""),"",ABS(E172-F172)*I172)</f>
        <v/>
      </c>
      <c r="L172" s="11">
        <f>IF(OR(E172="",H172="",I172=""),"",(H172-E172)*I172*IF(C172="Short",-1,1)-N(J172))</f>
        <v/>
      </c>
      <c r="M172" s="12">
        <f>IF(OR(L172="",K172="",K172=0),"",L172/K172)</f>
        <v/>
      </c>
      <c r="N172" s="13">
        <f>IF(OR(E172="",F172="",G172="",E172=F172),"",ABS(G172-E172)/ABS(E172-F172))</f>
        <v/>
      </c>
      <c r="T172" s="14">
        <f>IF(L172="","",IF(L172&gt;0,"Win",IF(L172&lt;0,"Loss","BE")))</f>
        <v/>
      </c>
      <c r="U172" s="15">
        <f>IF(L172="","",IF(L172&lt;0,IF(ISNUMBER(U171),U171,0)+1,0))</f>
        <v/>
      </c>
      <c r="V172" s="11">
        <f>IF(L172="",NA(),SUM(L$2:L172))</f>
        <v/>
      </c>
      <c r="W172" s="15">
        <f>IF(L172="",0,1)</f>
        <v/>
      </c>
    </row>
    <row r="173">
      <c r="A173" s="7" t="n"/>
      <c r="E173" s="8" t="n"/>
      <c r="F173" s="8" t="n"/>
      <c r="G173" s="8" t="n"/>
      <c r="H173" s="8" t="n"/>
      <c r="I173" s="9" t="n"/>
      <c r="J173" s="10" t="n"/>
      <c r="K173" s="11">
        <f>IF(OR(E173="",F173="",I173=""),"",ABS(E173-F173)*I173)</f>
        <v/>
      </c>
      <c r="L173" s="11">
        <f>IF(OR(E173="",H173="",I173=""),"",(H173-E173)*I173*IF(C173="Short",-1,1)-N(J173))</f>
        <v/>
      </c>
      <c r="M173" s="12">
        <f>IF(OR(L173="",K173="",K173=0),"",L173/K173)</f>
        <v/>
      </c>
      <c r="N173" s="13">
        <f>IF(OR(E173="",F173="",G173="",E173=F173),"",ABS(G173-E173)/ABS(E173-F173))</f>
        <v/>
      </c>
      <c r="T173" s="14">
        <f>IF(L173="","",IF(L173&gt;0,"Win",IF(L173&lt;0,"Loss","BE")))</f>
        <v/>
      </c>
      <c r="U173" s="15">
        <f>IF(L173="","",IF(L173&lt;0,IF(ISNUMBER(U172),U172,0)+1,0))</f>
        <v/>
      </c>
      <c r="V173" s="11">
        <f>IF(L173="",NA(),SUM(L$2:L173))</f>
        <v/>
      </c>
      <c r="W173" s="15">
        <f>IF(L173="",0,1)</f>
        <v/>
      </c>
    </row>
    <row r="174">
      <c r="A174" s="7" t="n"/>
      <c r="E174" s="8" t="n"/>
      <c r="F174" s="8" t="n"/>
      <c r="G174" s="8" t="n"/>
      <c r="H174" s="8" t="n"/>
      <c r="I174" s="9" t="n"/>
      <c r="J174" s="10" t="n"/>
      <c r="K174" s="11">
        <f>IF(OR(E174="",F174="",I174=""),"",ABS(E174-F174)*I174)</f>
        <v/>
      </c>
      <c r="L174" s="11">
        <f>IF(OR(E174="",H174="",I174=""),"",(H174-E174)*I174*IF(C174="Short",-1,1)-N(J174))</f>
        <v/>
      </c>
      <c r="M174" s="12">
        <f>IF(OR(L174="",K174="",K174=0),"",L174/K174)</f>
        <v/>
      </c>
      <c r="N174" s="13">
        <f>IF(OR(E174="",F174="",G174="",E174=F174),"",ABS(G174-E174)/ABS(E174-F174))</f>
        <v/>
      </c>
      <c r="T174" s="14">
        <f>IF(L174="","",IF(L174&gt;0,"Win",IF(L174&lt;0,"Loss","BE")))</f>
        <v/>
      </c>
      <c r="U174" s="15">
        <f>IF(L174="","",IF(L174&lt;0,IF(ISNUMBER(U173),U173,0)+1,0))</f>
        <v/>
      </c>
      <c r="V174" s="11">
        <f>IF(L174="",NA(),SUM(L$2:L174))</f>
        <v/>
      </c>
      <c r="W174" s="15">
        <f>IF(L174="",0,1)</f>
        <v/>
      </c>
    </row>
    <row r="175">
      <c r="A175" s="7" t="n"/>
      <c r="E175" s="8" t="n"/>
      <c r="F175" s="8" t="n"/>
      <c r="G175" s="8" t="n"/>
      <c r="H175" s="8" t="n"/>
      <c r="I175" s="9" t="n"/>
      <c r="J175" s="10" t="n"/>
      <c r="K175" s="11">
        <f>IF(OR(E175="",F175="",I175=""),"",ABS(E175-F175)*I175)</f>
        <v/>
      </c>
      <c r="L175" s="11">
        <f>IF(OR(E175="",H175="",I175=""),"",(H175-E175)*I175*IF(C175="Short",-1,1)-N(J175))</f>
        <v/>
      </c>
      <c r="M175" s="12">
        <f>IF(OR(L175="",K175="",K175=0),"",L175/K175)</f>
        <v/>
      </c>
      <c r="N175" s="13">
        <f>IF(OR(E175="",F175="",G175="",E175=F175),"",ABS(G175-E175)/ABS(E175-F175))</f>
        <v/>
      </c>
      <c r="T175" s="14">
        <f>IF(L175="","",IF(L175&gt;0,"Win",IF(L175&lt;0,"Loss","BE")))</f>
        <v/>
      </c>
      <c r="U175" s="15">
        <f>IF(L175="","",IF(L175&lt;0,IF(ISNUMBER(U174),U174,0)+1,0))</f>
        <v/>
      </c>
      <c r="V175" s="11">
        <f>IF(L175="",NA(),SUM(L$2:L175))</f>
        <v/>
      </c>
      <c r="W175" s="15">
        <f>IF(L175="",0,1)</f>
        <v/>
      </c>
    </row>
    <row r="176">
      <c r="A176" s="7" t="n"/>
      <c r="E176" s="8" t="n"/>
      <c r="F176" s="8" t="n"/>
      <c r="G176" s="8" t="n"/>
      <c r="H176" s="8" t="n"/>
      <c r="I176" s="9" t="n"/>
      <c r="J176" s="10" t="n"/>
      <c r="K176" s="11">
        <f>IF(OR(E176="",F176="",I176=""),"",ABS(E176-F176)*I176)</f>
        <v/>
      </c>
      <c r="L176" s="11">
        <f>IF(OR(E176="",H176="",I176=""),"",(H176-E176)*I176*IF(C176="Short",-1,1)-N(J176))</f>
        <v/>
      </c>
      <c r="M176" s="12">
        <f>IF(OR(L176="",K176="",K176=0),"",L176/K176)</f>
        <v/>
      </c>
      <c r="N176" s="13">
        <f>IF(OR(E176="",F176="",G176="",E176=F176),"",ABS(G176-E176)/ABS(E176-F176))</f>
        <v/>
      </c>
      <c r="T176" s="14">
        <f>IF(L176="","",IF(L176&gt;0,"Win",IF(L176&lt;0,"Loss","BE")))</f>
        <v/>
      </c>
      <c r="U176" s="15">
        <f>IF(L176="","",IF(L176&lt;0,IF(ISNUMBER(U175),U175,0)+1,0))</f>
        <v/>
      </c>
      <c r="V176" s="11">
        <f>IF(L176="",NA(),SUM(L$2:L176))</f>
        <v/>
      </c>
      <c r="W176" s="15">
        <f>IF(L176="",0,1)</f>
        <v/>
      </c>
    </row>
    <row r="177">
      <c r="A177" s="7" t="n"/>
      <c r="E177" s="8" t="n"/>
      <c r="F177" s="8" t="n"/>
      <c r="G177" s="8" t="n"/>
      <c r="H177" s="8" t="n"/>
      <c r="I177" s="9" t="n"/>
      <c r="J177" s="10" t="n"/>
      <c r="K177" s="11">
        <f>IF(OR(E177="",F177="",I177=""),"",ABS(E177-F177)*I177)</f>
        <v/>
      </c>
      <c r="L177" s="11">
        <f>IF(OR(E177="",H177="",I177=""),"",(H177-E177)*I177*IF(C177="Short",-1,1)-N(J177))</f>
        <v/>
      </c>
      <c r="M177" s="12">
        <f>IF(OR(L177="",K177="",K177=0),"",L177/K177)</f>
        <v/>
      </c>
      <c r="N177" s="13">
        <f>IF(OR(E177="",F177="",G177="",E177=F177),"",ABS(G177-E177)/ABS(E177-F177))</f>
        <v/>
      </c>
      <c r="T177" s="14">
        <f>IF(L177="","",IF(L177&gt;0,"Win",IF(L177&lt;0,"Loss","BE")))</f>
        <v/>
      </c>
      <c r="U177" s="15">
        <f>IF(L177="","",IF(L177&lt;0,IF(ISNUMBER(U176),U176,0)+1,0))</f>
        <v/>
      </c>
      <c r="V177" s="11">
        <f>IF(L177="",NA(),SUM(L$2:L177))</f>
        <v/>
      </c>
      <c r="W177" s="15">
        <f>IF(L177="",0,1)</f>
        <v/>
      </c>
    </row>
    <row r="178">
      <c r="A178" s="7" t="n"/>
      <c r="E178" s="8" t="n"/>
      <c r="F178" s="8" t="n"/>
      <c r="G178" s="8" t="n"/>
      <c r="H178" s="8" t="n"/>
      <c r="I178" s="9" t="n"/>
      <c r="J178" s="10" t="n"/>
      <c r="K178" s="11">
        <f>IF(OR(E178="",F178="",I178=""),"",ABS(E178-F178)*I178)</f>
        <v/>
      </c>
      <c r="L178" s="11">
        <f>IF(OR(E178="",H178="",I178=""),"",(H178-E178)*I178*IF(C178="Short",-1,1)-N(J178))</f>
        <v/>
      </c>
      <c r="M178" s="12">
        <f>IF(OR(L178="",K178="",K178=0),"",L178/K178)</f>
        <v/>
      </c>
      <c r="N178" s="13">
        <f>IF(OR(E178="",F178="",G178="",E178=F178),"",ABS(G178-E178)/ABS(E178-F178))</f>
        <v/>
      </c>
      <c r="T178" s="14">
        <f>IF(L178="","",IF(L178&gt;0,"Win",IF(L178&lt;0,"Loss","BE")))</f>
        <v/>
      </c>
      <c r="U178" s="15">
        <f>IF(L178="","",IF(L178&lt;0,IF(ISNUMBER(U177),U177,0)+1,0))</f>
        <v/>
      </c>
      <c r="V178" s="11">
        <f>IF(L178="",NA(),SUM(L$2:L178))</f>
        <v/>
      </c>
      <c r="W178" s="15">
        <f>IF(L178="",0,1)</f>
        <v/>
      </c>
    </row>
    <row r="179">
      <c r="A179" s="7" t="n"/>
      <c r="E179" s="8" t="n"/>
      <c r="F179" s="8" t="n"/>
      <c r="G179" s="8" t="n"/>
      <c r="H179" s="8" t="n"/>
      <c r="I179" s="9" t="n"/>
      <c r="J179" s="10" t="n"/>
      <c r="K179" s="11">
        <f>IF(OR(E179="",F179="",I179=""),"",ABS(E179-F179)*I179)</f>
        <v/>
      </c>
      <c r="L179" s="11">
        <f>IF(OR(E179="",H179="",I179=""),"",(H179-E179)*I179*IF(C179="Short",-1,1)-N(J179))</f>
        <v/>
      </c>
      <c r="M179" s="12">
        <f>IF(OR(L179="",K179="",K179=0),"",L179/K179)</f>
        <v/>
      </c>
      <c r="N179" s="13">
        <f>IF(OR(E179="",F179="",G179="",E179=F179),"",ABS(G179-E179)/ABS(E179-F179))</f>
        <v/>
      </c>
      <c r="T179" s="14">
        <f>IF(L179="","",IF(L179&gt;0,"Win",IF(L179&lt;0,"Loss","BE")))</f>
        <v/>
      </c>
      <c r="U179" s="15">
        <f>IF(L179="","",IF(L179&lt;0,IF(ISNUMBER(U178),U178,0)+1,0))</f>
        <v/>
      </c>
      <c r="V179" s="11">
        <f>IF(L179="",NA(),SUM(L$2:L179))</f>
        <v/>
      </c>
      <c r="W179" s="15">
        <f>IF(L179="",0,1)</f>
        <v/>
      </c>
    </row>
    <row r="180">
      <c r="A180" s="7" t="n"/>
      <c r="E180" s="8" t="n"/>
      <c r="F180" s="8" t="n"/>
      <c r="G180" s="8" t="n"/>
      <c r="H180" s="8" t="n"/>
      <c r="I180" s="9" t="n"/>
      <c r="J180" s="10" t="n"/>
      <c r="K180" s="11">
        <f>IF(OR(E180="",F180="",I180=""),"",ABS(E180-F180)*I180)</f>
        <v/>
      </c>
      <c r="L180" s="11">
        <f>IF(OR(E180="",H180="",I180=""),"",(H180-E180)*I180*IF(C180="Short",-1,1)-N(J180))</f>
        <v/>
      </c>
      <c r="M180" s="12">
        <f>IF(OR(L180="",K180="",K180=0),"",L180/K180)</f>
        <v/>
      </c>
      <c r="N180" s="13">
        <f>IF(OR(E180="",F180="",G180="",E180=F180),"",ABS(G180-E180)/ABS(E180-F180))</f>
        <v/>
      </c>
      <c r="T180" s="14">
        <f>IF(L180="","",IF(L180&gt;0,"Win",IF(L180&lt;0,"Loss","BE")))</f>
        <v/>
      </c>
      <c r="U180" s="15">
        <f>IF(L180="","",IF(L180&lt;0,IF(ISNUMBER(U179),U179,0)+1,0))</f>
        <v/>
      </c>
      <c r="V180" s="11">
        <f>IF(L180="",NA(),SUM(L$2:L180))</f>
        <v/>
      </c>
      <c r="W180" s="15">
        <f>IF(L180="",0,1)</f>
        <v/>
      </c>
    </row>
    <row r="181">
      <c r="A181" s="7" t="n"/>
      <c r="E181" s="8" t="n"/>
      <c r="F181" s="8" t="n"/>
      <c r="G181" s="8" t="n"/>
      <c r="H181" s="8" t="n"/>
      <c r="I181" s="9" t="n"/>
      <c r="J181" s="10" t="n"/>
      <c r="K181" s="11">
        <f>IF(OR(E181="",F181="",I181=""),"",ABS(E181-F181)*I181)</f>
        <v/>
      </c>
      <c r="L181" s="11">
        <f>IF(OR(E181="",H181="",I181=""),"",(H181-E181)*I181*IF(C181="Short",-1,1)-N(J181))</f>
        <v/>
      </c>
      <c r="M181" s="12">
        <f>IF(OR(L181="",K181="",K181=0),"",L181/K181)</f>
        <v/>
      </c>
      <c r="N181" s="13">
        <f>IF(OR(E181="",F181="",G181="",E181=F181),"",ABS(G181-E181)/ABS(E181-F181))</f>
        <v/>
      </c>
      <c r="T181" s="14">
        <f>IF(L181="","",IF(L181&gt;0,"Win",IF(L181&lt;0,"Loss","BE")))</f>
        <v/>
      </c>
      <c r="U181" s="15">
        <f>IF(L181="","",IF(L181&lt;0,IF(ISNUMBER(U180),U180,0)+1,0))</f>
        <v/>
      </c>
      <c r="V181" s="11">
        <f>IF(L181="",NA(),SUM(L$2:L181))</f>
        <v/>
      </c>
      <c r="W181" s="15">
        <f>IF(L181="",0,1)</f>
        <v/>
      </c>
    </row>
    <row r="182">
      <c r="A182" s="7" t="n"/>
      <c r="E182" s="8" t="n"/>
      <c r="F182" s="8" t="n"/>
      <c r="G182" s="8" t="n"/>
      <c r="H182" s="8" t="n"/>
      <c r="I182" s="9" t="n"/>
      <c r="J182" s="10" t="n"/>
      <c r="K182" s="11">
        <f>IF(OR(E182="",F182="",I182=""),"",ABS(E182-F182)*I182)</f>
        <v/>
      </c>
      <c r="L182" s="11">
        <f>IF(OR(E182="",H182="",I182=""),"",(H182-E182)*I182*IF(C182="Short",-1,1)-N(J182))</f>
        <v/>
      </c>
      <c r="M182" s="12">
        <f>IF(OR(L182="",K182="",K182=0),"",L182/K182)</f>
        <v/>
      </c>
      <c r="N182" s="13">
        <f>IF(OR(E182="",F182="",G182="",E182=F182),"",ABS(G182-E182)/ABS(E182-F182))</f>
        <v/>
      </c>
      <c r="T182" s="14">
        <f>IF(L182="","",IF(L182&gt;0,"Win",IF(L182&lt;0,"Loss","BE")))</f>
        <v/>
      </c>
      <c r="U182" s="15">
        <f>IF(L182="","",IF(L182&lt;0,IF(ISNUMBER(U181),U181,0)+1,0))</f>
        <v/>
      </c>
      <c r="V182" s="11">
        <f>IF(L182="",NA(),SUM(L$2:L182))</f>
        <v/>
      </c>
      <c r="W182" s="15">
        <f>IF(L182="",0,1)</f>
        <v/>
      </c>
    </row>
    <row r="183">
      <c r="A183" s="7" t="n"/>
      <c r="E183" s="8" t="n"/>
      <c r="F183" s="8" t="n"/>
      <c r="G183" s="8" t="n"/>
      <c r="H183" s="8" t="n"/>
      <c r="I183" s="9" t="n"/>
      <c r="J183" s="10" t="n"/>
      <c r="K183" s="11">
        <f>IF(OR(E183="",F183="",I183=""),"",ABS(E183-F183)*I183)</f>
        <v/>
      </c>
      <c r="L183" s="11">
        <f>IF(OR(E183="",H183="",I183=""),"",(H183-E183)*I183*IF(C183="Short",-1,1)-N(J183))</f>
        <v/>
      </c>
      <c r="M183" s="12">
        <f>IF(OR(L183="",K183="",K183=0),"",L183/K183)</f>
        <v/>
      </c>
      <c r="N183" s="13">
        <f>IF(OR(E183="",F183="",G183="",E183=F183),"",ABS(G183-E183)/ABS(E183-F183))</f>
        <v/>
      </c>
      <c r="T183" s="14">
        <f>IF(L183="","",IF(L183&gt;0,"Win",IF(L183&lt;0,"Loss","BE")))</f>
        <v/>
      </c>
      <c r="U183" s="15">
        <f>IF(L183="","",IF(L183&lt;0,IF(ISNUMBER(U182),U182,0)+1,0))</f>
        <v/>
      </c>
      <c r="V183" s="11">
        <f>IF(L183="",NA(),SUM(L$2:L183))</f>
        <v/>
      </c>
      <c r="W183" s="15">
        <f>IF(L183="",0,1)</f>
        <v/>
      </c>
    </row>
    <row r="184">
      <c r="A184" s="7" t="n"/>
      <c r="E184" s="8" t="n"/>
      <c r="F184" s="8" t="n"/>
      <c r="G184" s="8" t="n"/>
      <c r="H184" s="8" t="n"/>
      <c r="I184" s="9" t="n"/>
      <c r="J184" s="10" t="n"/>
      <c r="K184" s="11">
        <f>IF(OR(E184="",F184="",I184=""),"",ABS(E184-F184)*I184)</f>
        <v/>
      </c>
      <c r="L184" s="11">
        <f>IF(OR(E184="",H184="",I184=""),"",(H184-E184)*I184*IF(C184="Short",-1,1)-N(J184))</f>
        <v/>
      </c>
      <c r="M184" s="12">
        <f>IF(OR(L184="",K184="",K184=0),"",L184/K184)</f>
        <v/>
      </c>
      <c r="N184" s="13">
        <f>IF(OR(E184="",F184="",G184="",E184=F184),"",ABS(G184-E184)/ABS(E184-F184))</f>
        <v/>
      </c>
      <c r="T184" s="14">
        <f>IF(L184="","",IF(L184&gt;0,"Win",IF(L184&lt;0,"Loss","BE")))</f>
        <v/>
      </c>
      <c r="U184" s="15">
        <f>IF(L184="","",IF(L184&lt;0,IF(ISNUMBER(U183),U183,0)+1,0))</f>
        <v/>
      </c>
      <c r="V184" s="11">
        <f>IF(L184="",NA(),SUM(L$2:L184))</f>
        <v/>
      </c>
      <c r="W184" s="15">
        <f>IF(L184="",0,1)</f>
        <v/>
      </c>
    </row>
    <row r="185">
      <c r="A185" s="7" t="n"/>
      <c r="E185" s="8" t="n"/>
      <c r="F185" s="8" t="n"/>
      <c r="G185" s="8" t="n"/>
      <c r="H185" s="8" t="n"/>
      <c r="I185" s="9" t="n"/>
      <c r="J185" s="10" t="n"/>
      <c r="K185" s="11">
        <f>IF(OR(E185="",F185="",I185=""),"",ABS(E185-F185)*I185)</f>
        <v/>
      </c>
      <c r="L185" s="11">
        <f>IF(OR(E185="",H185="",I185=""),"",(H185-E185)*I185*IF(C185="Short",-1,1)-N(J185))</f>
        <v/>
      </c>
      <c r="M185" s="12">
        <f>IF(OR(L185="",K185="",K185=0),"",L185/K185)</f>
        <v/>
      </c>
      <c r="N185" s="13">
        <f>IF(OR(E185="",F185="",G185="",E185=F185),"",ABS(G185-E185)/ABS(E185-F185))</f>
        <v/>
      </c>
      <c r="T185" s="14">
        <f>IF(L185="","",IF(L185&gt;0,"Win",IF(L185&lt;0,"Loss","BE")))</f>
        <v/>
      </c>
      <c r="U185" s="15">
        <f>IF(L185="","",IF(L185&lt;0,IF(ISNUMBER(U184),U184,0)+1,0))</f>
        <v/>
      </c>
      <c r="V185" s="11">
        <f>IF(L185="",NA(),SUM(L$2:L185))</f>
        <v/>
      </c>
      <c r="W185" s="15">
        <f>IF(L185="",0,1)</f>
        <v/>
      </c>
    </row>
    <row r="186">
      <c r="A186" s="7" t="n"/>
      <c r="E186" s="8" t="n"/>
      <c r="F186" s="8" t="n"/>
      <c r="G186" s="8" t="n"/>
      <c r="H186" s="8" t="n"/>
      <c r="I186" s="9" t="n"/>
      <c r="J186" s="10" t="n"/>
      <c r="K186" s="11">
        <f>IF(OR(E186="",F186="",I186=""),"",ABS(E186-F186)*I186)</f>
        <v/>
      </c>
      <c r="L186" s="11">
        <f>IF(OR(E186="",H186="",I186=""),"",(H186-E186)*I186*IF(C186="Short",-1,1)-N(J186))</f>
        <v/>
      </c>
      <c r="M186" s="12">
        <f>IF(OR(L186="",K186="",K186=0),"",L186/K186)</f>
        <v/>
      </c>
      <c r="N186" s="13">
        <f>IF(OR(E186="",F186="",G186="",E186=F186),"",ABS(G186-E186)/ABS(E186-F186))</f>
        <v/>
      </c>
      <c r="T186" s="14">
        <f>IF(L186="","",IF(L186&gt;0,"Win",IF(L186&lt;0,"Loss","BE")))</f>
        <v/>
      </c>
      <c r="U186" s="15">
        <f>IF(L186="","",IF(L186&lt;0,IF(ISNUMBER(U185),U185,0)+1,0))</f>
        <v/>
      </c>
      <c r="V186" s="11">
        <f>IF(L186="",NA(),SUM(L$2:L186))</f>
        <v/>
      </c>
      <c r="W186" s="15">
        <f>IF(L186="",0,1)</f>
        <v/>
      </c>
    </row>
    <row r="187">
      <c r="A187" s="7" t="n"/>
      <c r="E187" s="8" t="n"/>
      <c r="F187" s="8" t="n"/>
      <c r="G187" s="8" t="n"/>
      <c r="H187" s="8" t="n"/>
      <c r="I187" s="9" t="n"/>
      <c r="J187" s="10" t="n"/>
      <c r="K187" s="11">
        <f>IF(OR(E187="",F187="",I187=""),"",ABS(E187-F187)*I187)</f>
        <v/>
      </c>
      <c r="L187" s="11">
        <f>IF(OR(E187="",H187="",I187=""),"",(H187-E187)*I187*IF(C187="Short",-1,1)-N(J187))</f>
        <v/>
      </c>
      <c r="M187" s="12">
        <f>IF(OR(L187="",K187="",K187=0),"",L187/K187)</f>
        <v/>
      </c>
      <c r="N187" s="13">
        <f>IF(OR(E187="",F187="",G187="",E187=F187),"",ABS(G187-E187)/ABS(E187-F187))</f>
        <v/>
      </c>
      <c r="T187" s="14">
        <f>IF(L187="","",IF(L187&gt;0,"Win",IF(L187&lt;0,"Loss","BE")))</f>
        <v/>
      </c>
      <c r="U187" s="15">
        <f>IF(L187="","",IF(L187&lt;0,IF(ISNUMBER(U186),U186,0)+1,0))</f>
        <v/>
      </c>
      <c r="V187" s="11">
        <f>IF(L187="",NA(),SUM(L$2:L187))</f>
        <v/>
      </c>
      <c r="W187" s="15">
        <f>IF(L187="",0,1)</f>
        <v/>
      </c>
    </row>
    <row r="188">
      <c r="A188" s="7" t="n"/>
      <c r="E188" s="8" t="n"/>
      <c r="F188" s="8" t="n"/>
      <c r="G188" s="8" t="n"/>
      <c r="H188" s="8" t="n"/>
      <c r="I188" s="9" t="n"/>
      <c r="J188" s="10" t="n"/>
      <c r="K188" s="11">
        <f>IF(OR(E188="",F188="",I188=""),"",ABS(E188-F188)*I188)</f>
        <v/>
      </c>
      <c r="L188" s="11">
        <f>IF(OR(E188="",H188="",I188=""),"",(H188-E188)*I188*IF(C188="Short",-1,1)-N(J188))</f>
        <v/>
      </c>
      <c r="M188" s="12">
        <f>IF(OR(L188="",K188="",K188=0),"",L188/K188)</f>
        <v/>
      </c>
      <c r="N188" s="13">
        <f>IF(OR(E188="",F188="",G188="",E188=F188),"",ABS(G188-E188)/ABS(E188-F188))</f>
        <v/>
      </c>
      <c r="T188" s="14">
        <f>IF(L188="","",IF(L188&gt;0,"Win",IF(L188&lt;0,"Loss","BE")))</f>
        <v/>
      </c>
      <c r="U188" s="15">
        <f>IF(L188="","",IF(L188&lt;0,IF(ISNUMBER(U187),U187,0)+1,0))</f>
        <v/>
      </c>
      <c r="V188" s="11">
        <f>IF(L188="",NA(),SUM(L$2:L188))</f>
        <v/>
      </c>
      <c r="W188" s="15">
        <f>IF(L188="",0,1)</f>
        <v/>
      </c>
    </row>
    <row r="189">
      <c r="A189" s="7" t="n"/>
      <c r="E189" s="8" t="n"/>
      <c r="F189" s="8" t="n"/>
      <c r="G189" s="8" t="n"/>
      <c r="H189" s="8" t="n"/>
      <c r="I189" s="9" t="n"/>
      <c r="J189" s="10" t="n"/>
      <c r="K189" s="11">
        <f>IF(OR(E189="",F189="",I189=""),"",ABS(E189-F189)*I189)</f>
        <v/>
      </c>
      <c r="L189" s="11">
        <f>IF(OR(E189="",H189="",I189=""),"",(H189-E189)*I189*IF(C189="Short",-1,1)-N(J189))</f>
        <v/>
      </c>
      <c r="M189" s="12">
        <f>IF(OR(L189="",K189="",K189=0),"",L189/K189)</f>
        <v/>
      </c>
      <c r="N189" s="13">
        <f>IF(OR(E189="",F189="",G189="",E189=F189),"",ABS(G189-E189)/ABS(E189-F189))</f>
        <v/>
      </c>
      <c r="T189" s="14">
        <f>IF(L189="","",IF(L189&gt;0,"Win",IF(L189&lt;0,"Loss","BE")))</f>
        <v/>
      </c>
      <c r="U189" s="15">
        <f>IF(L189="","",IF(L189&lt;0,IF(ISNUMBER(U188),U188,0)+1,0))</f>
        <v/>
      </c>
      <c r="V189" s="11">
        <f>IF(L189="",NA(),SUM(L$2:L189))</f>
        <v/>
      </c>
      <c r="W189" s="15">
        <f>IF(L189="",0,1)</f>
        <v/>
      </c>
    </row>
    <row r="190">
      <c r="A190" s="7" t="n"/>
      <c r="E190" s="8" t="n"/>
      <c r="F190" s="8" t="n"/>
      <c r="G190" s="8" t="n"/>
      <c r="H190" s="8" t="n"/>
      <c r="I190" s="9" t="n"/>
      <c r="J190" s="10" t="n"/>
      <c r="K190" s="11">
        <f>IF(OR(E190="",F190="",I190=""),"",ABS(E190-F190)*I190)</f>
        <v/>
      </c>
      <c r="L190" s="11">
        <f>IF(OR(E190="",H190="",I190=""),"",(H190-E190)*I190*IF(C190="Short",-1,1)-N(J190))</f>
        <v/>
      </c>
      <c r="M190" s="12">
        <f>IF(OR(L190="",K190="",K190=0),"",L190/K190)</f>
        <v/>
      </c>
      <c r="N190" s="13">
        <f>IF(OR(E190="",F190="",G190="",E190=F190),"",ABS(G190-E190)/ABS(E190-F190))</f>
        <v/>
      </c>
      <c r="T190" s="14">
        <f>IF(L190="","",IF(L190&gt;0,"Win",IF(L190&lt;0,"Loss","BE")))</f>
        <v/>
      </c>
      <c r="U190" s="15">
        <f>IF(L190="","",IF(L190&lt;0,IF(ISNUMBER(U189),U189,0)+1,0))</f>
        <v/>
      </c>
      <c r="V190" s="11">
        <f>IF(L190="",NA(),SUM(L$2:L190))</f>
        <v/>
      </c>
      <c r="W190" s="15">
        <f>IF(L190="",0,1)</f>
        <v/>
      </c>
    </row>
    <row r="191">
      <c r="A191" s="7" t="n"/>
      <c r="E191" s="8" t="n"/>
      <c r="F191" s="8" t="n"/>
      <c r="G191" s="8" t="n"/>
      <c r="H191" s="8" t="n"/>
      <c r="I191" s="9" t="n"/>
      <c r="J191" s="10" t="n"/>
      <c r="K191" s="11">
        <f>IF(OR(E191="",F191="",I191=""),"",ABS(E191-F191)*I191)</f>
        <v/>
      </c>
      <c r="L191" s="11">
        <f>IF(OR(E191="",H191="",I191=""),"",(H191-E191)*I191*IF(C191="Short",-1,1)-N(J191))</f>
        <v/>
      </c>
      <c r="M191" s="12">
        <f>IF(OR(L191="",K191="",K191=0),"",L191/K191)</f>
        <v/>
      </c>
      <c r="N191" s="13">
        <f>IF(OR(E191="",F191="",G191="",E191=F191),"",ABS(G191-E191)/ABS(E191-F191))</f>
        <v/>
      </c>
      <c r="T191" s="14">
        <f>IF(L191="","",IF(L191&gt;0,"Win",IF(L191&lt;0,"Loss","BE")))</f>
        <v/>
      </c>
      <c r="U191" s="15">
        <f>IF(L191="","",IF(L191&lt;0,IF(ISNUMBER(U190),U190,0)+1,0))</f>
        <v/>
      </c>
      <c r="V191" s="11">
        <f>IF(L191="",NA(),SUM(L$2:L191))</f>
        <v/>
      </c>
      <c r="W191" s="15">
        <f>IF(L191="",0,1)</f>
        <v/>
      </c>
    </row>
    <row r="192">
      <c r="A192" s="7" t="n"/>
      <c r="E192" s="8" t="n"/>
      <c r="F192" s="8" t="n"/>
      <c r="G192" s="8" t="n"/>
      <c r="H192" s="8" t="n"/>
      <c r="I192" s="9" t="n"/>
      <c r="J192" s="10" t="n"/>
      <c r="K192" s="11">
        <f>IF(OR(E192="",F192="",I192=""),"",ABS(E192-F192)*I192)</f>
        <v/>
      </c>
      <c r="L192" s="11">
        <f>IF(OR(E192="",H192="",I192=""),"",(H192-E192)*I192*IF(C192="Short",-1,1)-N(J192))</f>
        <v/>
      </c>
      <c r="M192" s="12">
        <f>IF(OR(L192="",K192="",K192=0),"",L192/K192)</f>
        <v/>
      </c>
      <c r="N192" s="13">
        <f>IF(OR(E192="",F192="",G192="",E192=F192),"",ABS(G192-E192)/ABS(E192-F192))</f>
        <v/>
      </c>
      <c r="T192" s="14">
        <f>IF(L192="","",IF(L192&gt;0,"Win",IF(L192&lt;0,"Loss","BE")))</f>
        <v/>
      </c>
      <c r="U192" s="15">
        <f>IF(L192="","",IF(L192&lt;0,IF(ISNUMBER(U191),U191,0)+1,0))</f>
        <v/>
      </c>
      <c r="V192" s="11">
        <f>IF(L192="",NA(),SUM(L$2:L192))</f>
        <v/>
      </c>
      <c r="W192" s="15">
        <f>IF(L192="",0,1)</f>
        <v/>
      </c>
    </row>
    <row r="193">
      <c r="A193" s="7" t="n"/>
      <c r="E193" s="8" t="n"/>
      <c r="F193" s="8" t="n"/>
      <c r="G193" s="8" t="n"/>
      <c r="H193" s="8" t="n"/>
      <c r="I193" s="9" t="n"/>
      <c r="J193" s="10" t="n"/>
      <c r="K193" s="11">
        <f>IF(OR(E193="",F193="",I193=""),"",ABS(E193-F193)*I193)</f>
        <v/>
      </c>
      <c r="L193" s="11">
        <f>IF(OR(E193="",H193="",I193=""),"",(H193-E193)*I193*IF(C193="Short",-1,1)-N(J193))</f>
        <v/>
      </c>
      <c r="M193" s="12">
        <f>IF(OR(L193="",K193="",K193=0),"",L193/K193)</f>
        <v/>
      </c>
      <c r="N193" s="13">
        <f>IF(OR(E193="",F193="",G193="",E193=F193),"",ABS(G193-E193)/ABS(E193-F193))</f>
        <v/>
      </c>
      <c r="T193" s="14">
        <f>IF(L193="","",IF(L193&gt;0,"Win",IF(L193&lt;0,"Loss","BE")))</f>
        <v/>
      </c>
      <c r="U193" s="15">
        <f>IF(L193="","",IF(L193&lt;0,IF(ISNUMBER(U192),U192,0)+1,0))</f>
        <v/>
      </c>
      <c r="V193" s="11">
        <f>IF(L193="",NA(),SUM(L$2:L193))</f>
        <v/>
      </c>
      <c r="W193" s="15">
        <f>IF(L193="",0,1)</f>
        <v/>
      </c>
    </row>
    <row r="194">
      <c r="A194" s="7" t="n"/>
      <c r="E194" s="8" t="n"/>
      <c r="F194" s="8" t="n"/>
      <c r="G194" s="8" t="n"/>
      <c r="H194" s="8" t="n"/>
      <c r="I194" s="9" t="n"/>
      <c r="J194" s="10" t="n"/>
      <c r="K194" s="11">
        <f>IF(OR(E194="",F194="",I194=""),"",ABS(E194-F194)*I194)</f>
        <v/>
      </c>
      <c r="L194" s="11">
        <f>IF(OR(E194="",H194="",I194=""),"",(H194-E194)*I194*IF(C194="Short",-1,1)-N(J194))</f>
        <v/>
      </c>
      <c r="M194" s="12">
        <f>IF(OR(L194="",K194="",K194=0),"",L194/K194)</f>
        <v/>
      </c>
      <c r="N194" s="13">
        <f>IF(OR(E194="",F194="",G194="",E194=F194),"",ABS(G194-E194)/ABS(E194-F194))</f>
        <v/>
      </c>
      <c r="T194" s="14">
        <f>IF(L194="","",IF(L194&gt;0,"Win",IF(L194&lt;0,"Loss","BE")))</f>
        <v/>
      </c>
      <c r="U194" s="15">
        <f>IF(L194="","",IF(L194&lt;0,IF(ISNUMBER(U193),U193,0)+1,0))</f>
        <v/>
      </c>
      <c r="V194" s="11">
        <f>IF(L194="",NA(),SUM(L$2:L194))</f>
        <v/>
      </c>
      <c r="W194" s="15">
        <f>IF(L194="",0,1)</f>
        <v/>
      </c>
    </row>
    <row r="195">
      <c r="A195" s="7" t="n"/>
      <c r="E195" s="8" t="n"/>
      <c r="F195" s="8" t="n"/>
      <c r="G195" s="8" t="n"/>
      <c r="H195" s="8" t="n"/>
      <c r="I195" s="9" t="n"/>
      <c r="J195" s="10" t="n"/>
      <c r="K195" s="11">
        <f>IF(OR(E195="",F195="",I195=""),"",ABS(E195-F195)*I195)</f>
        <v/>
      </c>
      <c r="L195" s="11">
        <f>IF(OR(E195="",H195="",I195=""),"",(H195-E195)*I195*IF(C195="Short",-1,1)-N(J195))</f>
        <v/>
      </c>
      <c r="M195" s="12">
        <f>IF(OR(L195="",K195="",K195=0),"",L195/K195)</f>
        <v/>
      </c>
      <c r="N195" s="13">
        <f>IF(OR(E195="",F195="",G195="",E195=F195),"",ABS(G195-E195)/ABS(E195-F195))</f>
        <v/>
      </c>
      <c r="T195" s="14">
        <f>IF(L195="","",IF(L195&gt;0,"Win",IF(L195&lt;0,"Loss","BE")))</f>
        <v/>
      </c>
      <c r="U195" s="15">
        <f>IF(L195="","",IF(L195&lt;0,IF(ISNUMBER(U194),U194,0)+1,0))</f>
        <v/>
      </c>
      <c r="V195" s="11">
        <f>IF(L195="",NA(),SUM(L$2:L195))</f>
        <v/>
      </c>
      <c r="W195" s="15">
        <f>IF(L195="",0,1)</f>
        <v/>
      </c>
    </row>
    <row r="196">
      <c r="A196" s="7" t="n"/>
      <c r="E196" s="8" t="n"/>
      <c r="F196" s="8" t="n"/>
      <c r="G196" s="8" t="n"/>
      <c r="H196" s="8" t="n"/>
      <c r="I196" s="9" t="n"/>
      <c r="J196" s="10" t="n"/>
      <c r="K196" s="11">
        <f>IF(OR(E196="",F196="",I196=""),"",ABS(E196-F196)*I196)</f>
        <v/>
      </c>
      <c r="L196" s="11">
        <f>IF(OR(E196="",H196="",I196=""),"",(H196-E196)*I196*IF(C196="Short",-1,1)-N(J196))</f>
        <v/>
      </c>
      <c r="M196" s="12">
        <f>IF(OR(L196="",K196="",K196=0),"",L196/K196)</f>
        <v/>
      </c>
      <c r="N196" s="13">
        <f>IF(OR(E196="",F196="",G196="",E196=F196),"",ABS(G196-E196)/ABS(E196-F196))</f>
        <v/>
      </c>
      <c r="T196" s="14">
        <f>IF(L196="","",IF(L196&gt;0,"Win",IF(L196&lt;0,"Loss","BE")))</f>
        <v/>
      </c>
      <c r="U196" s="15">
        <f>IF(L196="","",IF(L196&lt;0,IF(ISNUMBER(U195),U195,0)+1,0))</f>
        <v/>
      </c>
      <c r="V196" s="11">
        <f>IF(L196="",NA(),SUM(L$2:L196))</f>
        <v/>
      </c>
      <c r="W196" s="15">
        <f>IF(L196="",0,1)</f>
        <v/>
      </c>
    </row>
    <row r="197">
      <c r="A197" s="7" t="n"/>
      <c r="E197" s="8" t="n"/>
      <c r="F197" s="8" t="n"/>
      <c r="G197" s="8" t="n"/>
      <c r="H197" s="8" t="n"/>
      <c r="I197" s="9" t="n"/>
      <c r="J197" s="10" t="n"/>
      <c r="K197" s="11">
        <f>IF(OR(E197="",F197="",I197=""),"",ABS(E197-F197)*I197)</f>
        <v/>
      </c>
      <c r="L197" s="11">
        <f>IF(OR(E197="",H197="",I197=""),"",(H197-E197)*I197*IF(C197="Short",-1,1)-N(J197))</f>
        <v/>
      </c>
      <c r="M197" s="12">
        <f>IF(OR(L197="",K197="",K197=0),"",L197/K197)</f>
        <v/>
      </c>
      <c r="N197" s="13">
        <f>IF(OR(E197="",F197="",G197="",E197=F197),"",ABS(G197-E197)/ABS(E197-F197))</f>
        <v/>
      </c>
      <c r="T197" s="14">
        <f>IF(L197="","",IF(L197&gt;0,"Win",IF(L197&lt;0,"Loss","BE")))</f>
        <v/>
      </c>
      <c r="U197" s="15">
        <f>IF(L197="","",IF(L197&lt;0,IF(ISNUMBER(U196),U196,0)+1,0))</f>
        <v/>
      </c>
      <c r="V197" s="11">
        <f>IF(L197="",NA(),SUM(L$2:L197))</f>
        <v/>
      </c>
      <c r="W197" s="15">
        <f>IF(L197="",0,1)</f>
        <v/>
      </c>
    </row>
    <row r="198">
      <c r="A198" s="7" t="n"/>
      <c r="E198" s="8" t="n"/>
      <c r="F198" s="8" t="n"/>
      <c r="G198" s="8" t="n"/>
      <c r="H198" s="8" t="n"/>
      <c r="I198" s="9" t="n"/>
      <c r="J198" s="10" t="n"/>
      <c r="K198" s="11">
        <f>IF(OR(E198="",F198="",I198=""),"",ABS(E198-F198)*I198)</f>
        <v/>
      </c>
      <c r="L198" s="11">
        <f>IF(OR(E198="",H198="",I198=""),"",(H198-E198)*I198*IF(C198="Short",-1,1)-N(J198))</f>
        <v/>
      </c>
      <c r="M198" s="12">
        <f>IF(OR(L198="",K198="",K198=0),"",L198/K198)</f>
        <v/>
      </c>
      <c r="N198" s="13">
        <f>IF(OR(E198="",F198="",G198="",E198=F198),"",ABS(G198-E198)/ABS(E198-F198))</f>
        <v/>
      </c>
      <c r="T198" s="14">
        <f>IF(L198="","",IF(L198&gt;0,"Win",IF(L198&lt;0,"Loss","BE")))</f>
        <v/>
      </c>
      <c r="U198" s="15">
        <f>IF(L198="","",IF(L198&lt;0,IF(ISNUMBER(U197),U197,0)+1,0))</f>
        <v/>
      </c>
      <c r="V198" s="11">
        <f>IF(L198="",NA(),SUM(L$2:L198))</f>
        <v/>
      </c>
      <c r="W198" s="15">
        <f>IF(L198="",0,1)</f>
        <v/>
      </c>
    </row>
    <row r="199">
      <c r="A199" s="7" t="n"/>
      <c r="E199" s="8" t="n"/>
      <c r="F199" s="8" t="n"/>
      <c r="G199" s="8" t="n"/>
      <c r="H199" s="8" t="n"/>
      <c r="I199" s="9" t="n"/>
      <c r="J199" s="10" t="n"/>
      <c r="K199" s="11">
        <f>IF(OR(E199="",F199="",I199=""),"",ABS(E199-F199)*I199)</f>
        <v/>
      </c>
      <c r="L199" s="11">
        <f>IF(OR(E199="",H199="",I199=""),"",(H199-E199)*I199*IF(C199="Short",-1,1)-N(J199))</f>
        <v/>
      </c>
      <c r="M199" s="12">
        <f>IF(OR(L199="",K199="",K199=0),"",L199/K199)</f>
        <v/>
      </c>
      <c r="N199" s="13">
        <f>IF(OR(E199="",F199="",G199="",E199=F199),"",ABS(G199-E199)/ABS(E199-F199))</f>
        <v/>
      </c>
      <c r="T199" s="14">
        <f>IF(L199="","",IF(L199&gt;0,"Win",IF(L199&lt;0,"Loss","BE")))</f>
        <v/>
      </c>
      <c r="U199" s="15">
        <f>IF(L199="","",IF(L199&lt;0,IF(ISNUMBER(U198),U198,0)+1,0))</f>
        <v/>
      </c>
      <c r="V199" s="11">
        <f>IF(L199="",NA(),SUM(L$2:L199))</f>
        <v/>
      </c>
      <c r="W199" s="15">
        <f>IF(L199="",0,1)</f>
        <v/>
      </c>
    </row>
    <row r="200">
      <c r="A200" s="7" t="n"/>
      <c r="E200" s="8" t="n"/>
      <c r="F200" s="8" t="n"/>
      <c r="G200" s="8" t="n"/>
      <c r="H200" s="8" t="n"/>
      <c r="I200" s="9" t="n"/>
      <c r="J200" s="10" t="n"/>
      <c r="K200" s="11">
        <f>IF(OR(E200="",F200="",I200=""),"",ABS(E200-F200)*I200)</f>
        <v/>
      </c>
      <c r="L200" s="11">
        <f>IF(OR(E200="",H200="",I200=""),"",(H200-E200)*I200*IF(C200="Short",-1,1)-N(J200))</f>
        <v/>
      </c>
      <c r="M200" s="12">
        <f>IF(OR(L200="",K200="",K200=0),"",L200/K200)</f>
        <v/>
      </c>
      <c r="N200" s="13">
        <f>IF(OR(E200="",F200="",G200="",E200=F200),"",ABS(G200-E200)/ABS(E200-F200))</f>
        <v/>
      </c>
      <c r="T200" s="14">
        <f>IF(L200="","",IF(L200&gt;0,"Win",IF(L200&lt;0,"Loss","BE")))</f>
        <v/>
      </c>
      <c r="U200" s="15">
        <f>IF(L200="","",IF(L200&lt;0,IF(ISNUMBER(U199),U199,0)+1,0))</f>
        <v/>
      </c>
      <c r="V200" s="11">
        <f>IF(L200="",NA(),SUM(L$2:L200))</f>
        <v/>
      </c>
      <c r="W200" s="15">
        <f>IF(L200="",0,1)</f>
        <v/>
      </c>
    </row>
    <row r="201">
      <c r="A201" s="7" t="n"/>
      <c r="E201" s="8" t="n"/>
      <c r="F201" s="8" t="n"/>
      <c r="G201" s="8" t="n"/>
      <c r="H201" s="8" t="n"/>
      <c r="I201" s="9" t="n"/>
      <c r="J201" s="10" t="n"/>
      <c r="K201" s="11">
        <f>IF(OR(E201="",F201="",I201=""),"",ABS(E201-F201)*I201)</f>
        <v/>
      </c>
      <c r="L201" s="11">
        <f>IF(OR(E201="",H201="",I201=""),"",(H201-E201)*I201*IF(C201="Short",-1,1)-N(J201))</f>
        <v/>
      </c>
      <c r="M201" s="12">
        <f>IF(OR(L201="",K201="",K201=0),"",L201/K201)</f>
        <v/>
      </c>
      <c r="N201" s="13">
        <f>IF(OR(E201="",F201="",G201="",E201=F201),"",ABS(G201-E201)/ABS(E201-F201))</f>
        <v/>
      </c>
      <c r="T201" s="14">
        <f>IF(L201="","",IF(L201&gt;0,"Win",IF(L201&lt;0,"Loss","BE")))</f>
        <v/>
      </c>
      <c r="U201" s="15">
        <f>IF(L201="","",IF(L201&lt;0,IF(ISNUMBER(U200),U200,0)+1,0))</f>
        <v/>
      </c>
      <c r="V201" s="11">
        <f>IF(L201="",NA(),SUM(L$2:L201))</f>
        <v/>
      </c>
      <c r="W201" s="15">
        <f>IF(L201="",0,1)</f>
        <v/>
      </c>
    </row>
    <row r="202">
      <c r="A202" s="7" t="n"/>
      <c r="E202" s="8" t="n"/>
      <c r="F202" s="8" t="n"/>
      <c r="G202" s="8" t="n"/>
      <c r="H202" s="8" t="n"/>
      <c r="I202" s="9" t="n"/>
      <c r="J202" s="10" t="n"/>
      <c r="K202" s="11">
        <f>IF(OR(E202="",F202="",I202=""),"",ABS(E202-F202)*I202)</f>
        <v/>
      </c>
      <c r="L202" s="11">
        <f>IF(OR(E202="",H202="",I202=""),"",(H202-E202)*I202*IF(C202="Short",-1,1)-N(J202))</f>
        <v/>
      </c>
      <c r="M202" s="12">
        <f>IF(OR(L202="",K202="",K202=0),"",L202/K202)</f>
        <v/>
      </c>
      <c r="N202" s="13">
        <f>IF(OR(E202="",F202="",G202="",E202=F202),"",ABS(G202-E202)/ABS(E202-F202))</f>
        <v/>
      </c>
      <c r="T202" s="14">
        <f>IF(L202="","",IF(L202&gt;0,"Win",IF(L202&lt;0,"Loss","BE")))</f>
        <v/>
      </c>
      <c r="U202" s="15">
        <f>IF(L202="","",IF(L202&lt;0,IF(ISNUMBER(U201),U201,0)+1,0))</f>
        <v/>
      </c>
      <c r="V202" s="11">
        <f>IF(L202="",NA(),SUM(L$2:L202))</f>
        <v/>
      </c>
      <c r="W202" s="15">
        <f>IF(L202="",0,1)</f>
        <v/>
      </c>
    </row>
    <row r="203">
      <c r="A203" s="7" t="n"/>
      <c r="E203" s="8" t="n"/>
      <c r="F203" s="8" t="n"/>
      <c r="G203" s="8" t="n"/>
      <c r="H203" s="8" t="n"/>
      <c r="I203" s="9" t="n"/>
      <c r="J203" s="10" t="n"/>
      <c r="K203" s="11">
        <f>IF(OR(E203="",F203="",I203=""),"",ABS(E203-F203)*I203)</f>
        <v/>
      </c>
      <c r="L203" s="11">
        <f>IF(OR(E203="",H203="",I203=""),"",(H203-E203)*I203*IF(C203="Short",-1,1)-N(J203))</f>
        <v/>
      </c>
      <c r="M203" s="12">
        <f>IF(OR(L203="",K203="",K203=0),"",L203/K203)</f>
        <v/>
      </c>
      <c r="N203" s="13">
        <f>IF(OR(E203="",F203="",G203="",E203=F203),"",ABS(G203-E203)/ABS(E203-F203))</f>
        <v/>
      </c>
      <c r="T203" s="14">
        <f>IF(L203="","",IF(L203&gt;0,"Win",IF(L203&lt;0,"Loss","BE")))</f>
        <v/>
      </c>
      <c r="U203" s="15">
        <f>IF(L203="","",IF(L203&lt;0,IF(ISNUMBER(U202),U202,0)+1,0))</f>
        <v/>
      </c>
      <c r="V203" s="11">
        <f>IF(L203="",NA(),SUM(L$2:L203))</f>
        <v/>
      </c>
      <c r="W203" s="15">
        <f>IF(L203="",0,1)</f>
        <v/>
      </c>
    </row>
    <row r="204">
      <c r="A204" s="7" t="n"/>
      <c r="E204" s="8" t="n"/>
      <c r="F204" s="8" t="n"/>
      <c r="G204" s="8" t="n"/>
      <c r="H204" s="8" t="n"/>
      <c r="I204" s="9" t="n"/>
      <c r="J204" s="10" t="n"/>
      <c r="K204" s="11">
        <f>IF(OR(E204="",F204="",I204=""),"",ABS(E204-F204)*I204)</f>
        <v/>
      </c>
      <c r="L204" s="11">
        <f>IF(OR(E204="",H204="",I204=""),"",(H204-E204)*I204*IF(C204="Short",-1,1)-N(J204))</f>
        <v/>
      </c>
      <c r="M204" s="12">
        <f>IF(OR(L204="",K204="",K204=0),"",L204/K204)</f>
        <v/>
      </c>
      <c r="N204" s="13">
        <f>IF(OR(E204="",F204="",G204="",E204=F204),"",ABS(G204-E204)/ABS(E204-F204))</f>
        <v/>
      </c>
      <c r="T204" s="14">
        <f>IF(L204="","",IF(L204&gt;0,"Win",IF(L204&lt;0,"Loss","BE")))</f>
        <v/>
      </c>
      <c r="U204" s="15">
        <f>IF(L204="","",IF(L204&lt;0,IF(ISNUMBER(U203),U203,0)+1,0))</f>
        <v/>
      </c>
      <c r="V204" s="11">
        <f>IF(L204="",NA(),SUM(L$2:L204))</f>
        <v/>
      </c>
      <c r="W204" s="15">
        <f>IF(L204="",0,1)</f>
        <v/>
      </c>
    </row>
    <row r="205">
      <c r="A205" s="7" t="n"/>
      <c r="E205" s="8" t="n"/>
      <c r="F205" s="8" t="n"/>
      <c r="G205" s="8" t="n"/>
      <c r="H205" s="8" t="n"/>
      <c r="I205" s="9" t="n"/>
      <c r="J205" s="10" t="n"/>
      <c r="K205" s="11">
        <f>IF(OR(E205="",F205="",I205=""),"",ABS(E205-F205)*I205)</f>
        <v/>
      </c>
      <c r="L205" s="11">
        <f>IF(OR(E205="",H205="",I205=""),"",(H205-E205)*I205*IF(C205="Short",-1,1)-N(J205))</f>
        <v/>
      </c>
      <c r="M205" s="12">
        <f>IF(OR(L205="",K205="",K205=0),"",L205/K205)</f>
        <v/>
      </c>
      <c r="N205" s="13">
        <f>IF(OR(E205="",F205="",G205="",E205=F205),"",ABS(G205-E205)/ABS(E205-F205))</f>
        <v/>
      </c>
      <c r="T205" s="14">
        <f>IF(L205="","",IF(L205&gt;0,"Win",IF(L205&lt;0,"Loss","BE")))</f>
        <v/>
      </c>
      <c r="U205" s="15">
        <f>IF(L205="","",IF(L205&lt;0,IF(ISNUMBER(U204),U204,0)+1,0))</f>
        <v/>
      </c>
      <c r="V205" s="11">
        <f>IF(L205="",NA(),SUM(L$2:L205))</f>
        <v/>
      </c>
      <c r="W205" s="15">
        <f>IF(L205="",0,1)</f>
        <v/>
      </c>
    </row>
    <row r="206">
      <c r="A206" s="7" t="n"/>
      <c r="E206" s="8" t="n"/>
      <c r="F206" s="8" t="n"/>
      <c r="G206" s="8" t="n"/>
      <c r="H206" s="8" t="n"/>
      <c r="I206" s="9" t="n"/>
      <c r="J206" s="10" t="n"/>
      <c r="K206" s="11">
        <f>IF(OR(E206="",F206="",I206=""),"",ABS(E206-F206)*I206)</f>
        <v/>
      </c>
      <c r="L206" s="11">
        <f>IF(OR(E206="",H206="",I206=""),"",(H206-E206)*I206*IF(C206="Short",-1,1)-N(J206))</f>
        <v/>
      </c>
      <c r="M206" s="12">
        <f>IF(OR(L206="",K206="",K206=0),"",L206/K206)</f>
        <v/>
      </c>
      <c r="N206" s="13">
        <f>IF(OR(E206="",F206="",G206="",E206=F206),"",ABS(G206-E206)/ABS(E206-F206))</f>
        <v/>
      </c>
      <c r="T206" s="14">
        <f>IF(L206="","",IF(L206&gt;0,"Win",IF(L206&lt;0,"Loss","BE")))</f>
        <v/>
      </c>
      <c r="U206" s="15">
        <f>IF(L206="","",IF(L206&lt;0,IF(ISNUMBER(U205),U205,0)+1,0))</f>
        <v/>
      </c>
      <c r="V206" s="11">
        <f>IF(L206="",NA(),SUM(L$2:L206))</f>
        <v/>
      </c>
      <c r="W206" s="15">
        <f>IF(L206="",0,1)</f>
        <v/>
      </c>
    </row>
    <row r="207">
      <c r="A207" s="7" t="n"/>
      <c r="E207" s="8" t="n"/>
      <c r="F207" s="8" t="n"/>
      <c r="G207" s="8" t="n"/>
      <c r="H207" s="8" t="n"/>
      <c r="I207" s="9" t="n"/>
      <c r="J207" s="10" t="n"/>
      <c r="K207" s="11">
        <f>IF(OR(E207="",F207="",I207=""),"",ABS(E207-F207)*I207)</f>
        <v/>
      </c>
      <c r="L207" s="11">
        <f>IF(OR(E207="",H207="",I207=""),"",(H207-E207)*I207*IF(C207="Short",-1,1)-N(J207))</f>
        <v/>
      </c>
      <c r="M207" s="12">
        <f>IF(OR(L207="",K207="",K207=0),"",L207/K207)</f>
        <v/>
      </c>
      <c r="N207" s="13">
        <f>IF(OR(E207="",F207="",G207="",E207=F207),"",ABS(G207-E207)/ABS(E207-F207))</f>
        <v/>
      </c>
      <c r="T207" s="14">
        <f>IF(L207="","",IF(L207&gt;0,"Win",IF(L207&lt;0,"Loss","BE")))</f>
        <v/>
      </c>
      <c r="U207" s="15">
        <f>IF(L207="","",IF(L207&lt;0,IF(ISNUMBER(U206),U206,0)+1,0))</f>
        <v/>
      </c>
      <c r="V207" s="11">
        <f>IF(L207="",NA(),SUM(L$2:L207))</f>
        <v/>
      </c>
      <c r="W207" s="15">
        <f>IF(L207="",0,1)</f>
        <v/>
      </c>
    </row>
    <row r="208">
      <c r="A208" s="7" t="n"/>
      <c r="E208" s="8" t="n"/>
      <c r="F208" s="8" t="n"/>
      <c r="G208" s="8" t="n"/>
      <c r="H208" s="8" t="n"/>
      <c r="I208" s="9" t="n"/>
      <c r="J208" s="10" t="n"/>
      <c r="K208" s="11">
        <f>IF(OR(E208="",F208="",I208=""),"",ABS(E208-F208)*I208)</f>
        <v/>
      </c>
      <c r="L208" s="11">
        <f>IF(OR(E208="",H208="",I208=""),"",(H208-E208)*I208*IF(C208="Short",-1,1)-N(J208))</f>
        <v/>
      </c>
      <c r="M208" s="12">
        <f>IF(OR(L208="",K208="",K208=0),"",L208/K208)</f>
        <v/>
      </c>
      <c r="N208" s="13">
        <f>IF(OR(E208="",F208="",G208="",E208=F208),"",ABS(G208-E208)/ABS(E208-F208))</f>
        <v/>
      </c>
      <c r="T208" s="14">
        <f>IF(L208="","",IF(L208&gt;0,"Win",IF(L208&lt;0,"Loss","BE")))</f>
        <v/>
      </c>
      <c r="U208" s="15">
        <f>IF(L208="","",IF(L208&lt;0,IF(ISNUMBER(U207),U207,0)+1,0))</f>
        <v/>
      </c>
      <c r="V208" s="11">
        <f>IF(L208="",NA(),SUM(L$2:L208))</f>
        <v/>
      </c>
      <c r="W208" s="15">
        <f>IF(L208="",0,1)</f>
        <v/>
      </c>
    </row>
    <row r="209">
      <c r="A209" s="7" t="n"/>
      <c r="E209" s="8" t="n"/>
      <c r="F209" s="8" t="n"/>
      <c r="G209" s="8" t="n"/>
      <c r="H209" s="8" t="n"/>
      <c r="I209" s="9" t="n"/>
      <c r="J209" s="10" t="n"/>
      <c r="K209" s="11">
        <f>IF(OR(E209="",F209="",I209=""),"",ABS(E209-F209)*I209)</f>
        <v/>
      </c>
      <c r="L209" s="11">
        <f>IF(OR(E209="",H209="",I209=""),"",(H209-E209)*I209*IF(C209="Short",-1,1)-N(J209))</f>
        <v/>
      </c>
      <c r="M209" s="12">
        <f>IF(OR(L209="",K209="",K209=0),"",L209/K209)</f>
        <v/>
      </c>
      <c r="N209" s="13">
        <f>IF(OR(E209="",F209="",G209="",E209=F209),"",ABS(G209-E209)/ABS(E209-F209))</f>
        <v/>
      </c>
      <c r="T209" s="14">
        <f>IF(L209="","",IF(L209&gt;0,"Win",IF(L209&lt;0,"Loss","BE")))</f>
        <v/>
      </c>
      <c r="U209" s="15">
        <f>IF(L209="","",IF(L209&lt;0,IF(ISNUMBER(U208),U208,0)+1,0))</f>
        <v/>
      </c>
      <c r="V209" s="11">
        <f>IF(L209="",NA(),SUM(L$2:L209))</f>
        <v/>
      </c>
      <c r="W209" s="15">
        <f>IF(L209="",0,1)</f>
        <v/>
      </c>
    </row>
    <row r="210">
      <c r="A210" s="7" t="n"/>
      <c r="E210" s="8" t="n"/>
      <c r="F210" s="8" t="n"/>
      <c r="G210" s="8" t="n"/>
      <c r="H210" s="8" t="n"/>
      <c r="I210" s="9" t="n"/>
      <c r="J210" s="10" t="n"/>
      <c r="K210" s="11">
        <f>IF(OR(E210="",F210="",I210=""),"",ABS(E210-F210)*I210)</f>
        <v/>
      </c>
      <c r="L210" s="11">
        <f>IF(OR(E210="",H210="",I210=""),"",(H210-E210)*I210*IF(C210="Short",-1,1)-N(J210))</f>
        <v/>
      </c>
      <c r="M210" s="12">
        <f>IF(OR(L210="",K210="",K210=0),"",L210/K210)</f>
        <v/>
      </c>
      <c r="N210" s="13">
        <f>IF(OR(E210="",F210="",G210="",E210=F210),"",ABS(G210-E210)/ABS(E210-F210))</f>
        <v/>
      </c>
      <c r="T210" s="14">
        <f>IF(L210="","",IF(L210&gt;0,"Win",IF(L210&lt;0,"Loss","BE")))</f>
        <v/>
      </c>
      <c r="U210" s="15">
        <f>IF(L210="","",IF(L210&lt;0,IF(ISNUMBER(U209),U209,0)+1,0))</f>
        <v/>
      </c>
      <c r="V210" s="11">
        <f>IF(L210="",NA(),SUM(L$2:L210))</f>
        <v/>
      </c>
      <c r="W210" s="15">
        <f>IF(L210="",0,1)</f>
        <v/>
      </c>
    </row>
    <row r="211">
      <c r="A211" s="7" t="n"/>
      <c r="E211" s="8" t="n"/>
      <c r="F211" s="8" t="n"/>
      <c r="G211" s="8" t="n"/>
      <c r="H211" s="8" t="n"/>
      <c r="I211" s="9" t="n"/>
      <c r="J211" s="10" t="n"/>
      <c r="K211" s="11">
        <f>IF(OR(E211="",F211="",I211=""),"",ABS(E211-F211)*I211)</f>
        <v/>
      </c>
      <c r="L211" s="11">
        <f>IF(OR(E211="",H211="",I211=""),"",(H211-E211)*I211*IF(C211="Short",-1,1)-N(J211))</f>
        <v/>
      </c>
      <c r="M211" s="12">
        <f>IF(OR(L211="",K211="",K211=0),"",L211/K211)</f>
        <v/>
      </c>
      <c r="N211" s="13">
        <f>IF(OR(E211="",F211="",G211="",E211=F211),"",ABS(G211-E211)/ABS(E211-F211))</f>
        <v/>
      </c>
      <c r="T211" s="14">
        <f>IF(L211="","",IF(L211&gt;0,"Win",IF(L211&lt;0,"Loss","BE")))</f>
        <v/>
      </c>
      <c r="U211" s="15">
        <f>IF(L211="","",IF(L211&lt;0,IF(ISNUMBER(U210),U210,0)+1,0))</f>
        <v/>
      </c>
      <c r="V211" s="11">
        <f>IF(L211="",NA(),SUM(L$2:L211))</f>
        <v/>
      </c>
      <c r="W211" s="15">
        <f>IF(L211="",0,1)</f>
        <v/>
      </c>
    </row>
    <row r="212">
      <c r="A212" s="7" t="n"/>
      <c r="E212" s="8" t="n"/>
      <c r="F212" s="8" t="n"/>
      <c r="G212" s="8" t="n"/>
      <c r="H212" s="8" t="n"/>
      <c r="I212" s="9" t="n"/>
      <c r="J212" s="10" t="n"/>
      <c r="K212" s="11">
        <f>IF(OR(E212="",F212="",I212=""),"",ABS(E212-F212)*I212)</f>
        <v/>
      </c>
      <c r="L212" s="11">
        <f>IF(OR(E212="",H212="",I212=""),"",(H212-E212)*I212*IF(C212="Short",-1,1)-N(J212))</f>
        <v/>
      </c>
      <c r="M212" s="12">
        <f>IF(OR(L212="",K212="",K212=0),"",L212/K212)</f>
        <v/>
      </c>
      <c r="N212" s="13">
        <f>IF(OR(E212="",F212="",G212="",E212=F212),"",ABS(G212-E212)/ABS(E212-F212))</f>
        <v/>
      </c>
      <c r="T212" s="14">
        <f>IF(L212="","",IF(L212&gt;0,"Win",IF(L212&lt;0,"Loss","BE")))</f>
        <v/>
      </c>
      <c r="U212" s="15">
        <f>IF(L212="","",IF(L212&lt;0,IF(ISNUMBER(U211),U211,0)+1,0))</f>
        <v/>
      </c>
      <c r="V212" s="11">
        <f>IF(L212="",NA(),SUM(L$2:L212))</f>
        <v/>
      </c>
      <c r="W212" s="15">
        <f>IF(L212="",0,1)</f>
        <v/>
      </c>
    </row>
    <row r="213">
      <c r="A213" s="7" t="n"/>
      <c r="E213" s="8" t="n"/>
      <c r="F213" s="8" t="n"/>
      <c r="G213" s="8" t="n"/>
      <c r="H213" s="8" t="n"/>
      <c r="I213" s="9" t="n"/>
      <c r="J213" s="10" t="n"/>
      <c r="K213" s="11">
        <f>IF(OR(E213="",F213="",I213=""),"",ABS(E213-F213)*I213)</f>
        <v/>
      </c>
      <c r="L213" s="11">
        <f>IF(OR(E213="",H213="",I213=""),"",(H213-E213)*I213*IF(C213="Short",-1,1)-N(J213))</f>
        <v/>
      </c>
      <c r="M213" s="12">
        <f>IF(OR(L213="",K213="",K213=0),"",L213/K213)</f>
        <v/>
      </c>
      <c r="N213" s="13">
        <f>IF(OR(E213="",F213="",G213="",E213=F213),"",ABS(G213-E213)/ABS(E213-F213))</f>
        <v/>
      </c>
      <c r="T213" s="14">
        <f>IF(L213="","",IF(L213&gt;0,"Win",IF(L213&lt;0,"Loss","BE")))</f>
        <v/>
      </c>
      <c r="U213" s="15">
        <f>IF(L213="","",IF(L213&lt;0,IF(ISNUMBER(U212),U212,0)+1,0))</f>
        <v/>
      </c>
      <c r="V213" s="11">
        <f>IF(L213="",NA(),SUM(L$2:L213))</f>
        <v/>
      </c>
      <c r="W213" s="15">
        <f>IF(L213="",0,1)</f>
        <v/>
      </c>
    </row>
    <row r="214">
      <c r="A214" s="7" t="n"/>
      <c r="E214" s="8" t="n"/>
      <c r="F214" s="8" t="n"/>
      <c r="G214" s="8" t="n"/>
      <c r="H214" s="8" t="n"/>
      <c r="I214" s="9" t="n"/>
      <c r="J214" s="10" t="n"/>
      <c r="K214" s="11">
        <f>IF(OR(E214="",F214="",I214=""),"",ABS(E214-F214)*I214)</f>
        <v/>
      </c>
      <c r="L214" s="11">
        <f>IF(OR(E214="",H214="",I214=""),"",(H214-E214)*I214*IF(C214="Short",-1,1)-N(J214))</f>
        <v/>
      </c>
      <c r="M214" s="12">
        <f>IF(OR(L214="",K214="",K214=0),"",L214/K214)</f>
        <v/>
      </c>
      <c r="N214" s="13">
        <f>IF(OR(E214="",F214="",G214="",E214=F214),"",ABS(G214-E214)/ABS(E214-F214))</f>
        <v/>
      </c>
      <c r="T214" s="14">
        <f>IF(L214="","",IF(L214&gt;0,"Win",IF(L214&lt;0,"Loss","BE")))</f>
        <v/>
      </c>
      <c r="U214" s="15">
        <f>IF(L214="","",IF(L214&lt;0,IF(ISNUMBER(U213),U213,0)+1,0))</f>
        <v/>
      </c>
      <c r="V214" s="11">
        <f>IF(L214="",NA(),SUM(L$2:L214))</f>
        <v/>
      </c>
      <c r="W214" s="15">
        <f>IF(L214="",0,1)</f>
        <v/>
      </c>
    </row>
    <row r="215">
      <c r="A215" s="7" t="n"/>
      <c r="E215" s="8" t="n"/>
      <c r="F215" s="8" t="n"/>
      <c r="G215" s="8" t="n"/>
      <c r="H215" s="8" t="n"/>
      <c r="I215" s="9" t="n"/>
      <c r="J215" s="10" t="n"/>
      <c r="K215" s="11">
        <f>IF(OR(E215="",F215="",I215=""),"",ABS(E215-F215)*I215)</f>
        <v/>
      </c>
      <c r="L215" s="11">
        <f>IF(OR(E215="",H215="",I215=""),"",(H215-E215)*I215*IF(C215="Short",-1,1)-N(J215))</f>
        <v/>
      </c>
      <c r="M215" s="12">
        <f>IF(OR(L215="",K215="",K215=0),"",L215/K215)</f>
        <v/>
      </c>
      <c r="N215" s="13">
        <f>IF(OR(E215="",F215="",G215="",E215=F215),"",ABS(G215-E215)/ABS(E215-F215))</f>
        <v/>
      </c>
      <c r="T215" s="14">
        <f>IF(L215="","",IF(L215&gt;0,"Win",IF(L215&lt;0,"Loss","BE")))</f>
        <v/>
      </c>
      <c r="U215" s="15">
        <f>IF(L215="","",IF(L215&lt;0,IF(ISNUMBER(U214),U214,0)+1,0))</f>
        <v/>
      </c>
      <c r="V215" s="11">
        <f>IF(L215="",NA(),SUM(L$2:L215))</f>
        <v/>
      </c>
      <c r="W215" s="15">
        <f>IF(L215="",0,1)</f>
        <v/>
      </c>
    </row>
    <row r="216">
      <c r="A216" s="7" t="n"/>
      <c r="E216" s="8" t="n"/>
      <c r="F216" s="8" t="n"/>
      <c r="G216" s="8" t="n"/>
      <c r="H216" s="8" t="n"/>
      <c r="I216" s="9" t="n"/>
      <c r="J216" s="10" t="n"/>
      <c r="K216" s="11">
        <f>IF(OR(E216="",F216="",I216=""),"",ABS(E216-F216)*I216)</f>
        <v/>
      </c>
      <c r="L216" s="11">
        <f>IF(OR(E216="",H216="",I216=""),"",(H216-E216)*I216*IF(C216="Short",-1,1)-N(J216))</f>
        <v/>
      </c>
      <c r="M216" s="12">
        <f>IF(OR(L216="",K216="",K216=0),"",L216/K216)</f>
        <v/>
      </c>
      <c r="N216" s="13">
        <f>IF(OR(E216="",F216="",G216="",E216=F216),"",ABS(G216-E216)/ABS(E216-F216))</f>
        <v/>
      </c>
      <c r="T216" s="14">
        <f>IF(L216="","",IF(L216&gt;0,"Win",IF(L216&lt;0,"Loss","BE")))</f>
        <v/>
      </c>
      <c r="U216" s="15">
        <f>IF(L216="","",IF(L216&lt;0,IF(ISNUMBER(U215),U215,0)+1,0))</f>
        <v/>
      </c>
      <c r="V216" s="11">
        <f>IF(L216="",NA(),SUM(L$2:L216))</f>
        <v/>
      </c>
      <c r="W216" s="15">
        <f>IF(L216="",0,1)</f>
        <v/>
      </c>
    </row>
    <row r="217">
      <c r="A217" s="7" t="n"/>
      <c r="E217" s="8" t="n"/>
      <c r="F217" s="8" t="n"/>
      <c r="G217" s="8" t="n"/>
      <c r="H217" s="8" t="n"/>
      <c r="I217" s="9" t="n"/>
      <c r="J217" s="10" t="n"/>
      <c r="K217" s="11">
        <f>IF(OR(E217="",F217="",I217=""),"",ABS(E217-F217)*I217)</f>
        <v/>
      </c>
      <c r="L217" s="11">
        <f>IF(OR(E217="",H217="",I217=""),"",(H217-E217)*I217*IF(C217="Short",-1,1)-N(J217))</f>
        <v/>
      </c>
      <c r="M217" s="12">
        <f>IF(OR(L217="",K217="",K217=0),"",L217/K217)</f>
        <v/>
      </c>
      <c r="N217" s="13">
        <f>IF(OR(E217="",F217="",G217="",E217=F217),"",ABS(G217-E217)/ABS(E217-F217))</f>
        <v/>
      </c>
      <c r="T217" s="14">
        <f>IF(L217="","",IF(L217&gt;0,"Win",IF(L217&lt;0,"Loss","BE")))</f>
        <v/>
      </c>
      <c r="U217" s="15">
        <f>IF(L217="","",IF(L217&lt;0,IF(ISNUMBER(U216),U216,0)+1,0))</f>
        <v/>
      </c>
      <c r="V217" s="11">
        <f>IF(L217="",NA(),SUM(L$2:L217))</f>
        <v/>
      </c>
      <c r="W217" s="15">
        <f>IF(L217="",0,1)</f>
        <v/>
      </c>
    </row>
    <row r="218">
      <c r="A218" s="7" t="n"/>
      <c r="E218" s="8" t="n"/>
      <c r="F218" s="8" t="n"/>
      <c r="G218" s="8" t="n"/>
      <c r="H218" s="8" t="n"/>
      <c r="I218" s="9" t="n"/>
      <c r="J218" s="10" t="n"/>
      <c r="K218" s="11">
        <f>IF(OR(E218="",F218="",I218=""),"",ABS(E218-F218)*I218)</f>
        <v/>
      </c>
      <c r="L218" s="11">
        <f>IF(OR(E218="",H218="",I218=""),"",(H218-E218)*I218*IF(C218="Short",-1,1)-N(J218))</f>
        <v/>
      </c>
      <c r="M218" s="12">
        <f>IF(OR(L218="",K218="",K218=0),"",L218/K218)</f>
        <v/>
      </c>
      <c r="N218" s="13">
        <f>IF(OR(E218="",F218="",G218="",E218=F218),"",ABS(G218-E218)/ABS(E218-F218))</f>
        <v/>
      </c>
      <c r="T218" s="14">
        <f>IF(L218="","",IF(L218&gt;0,"Win",IF(L218&lt;0,"Loss","BE")))</f>
        <v/>
      </c>
      <c r="U218" s="15">
        <f>IF(L218="","",IF(L218&lt;0,IF(ISNUMBER(U217),U217,0)+1,0))</f>
        <v/>
      </c>
      <c r="V218" s="11">
        <f>IF(L218="",NA(),SUM(L$2:L218))</f>
        <v/>
      </c>
      <c r="W218" s="15">
        <f>IF(L218="",0,1)</f>
        <v/>
      </c>
    </row>
    <row r="219">
      <c r="A219" s="7" t="n"/>
      <c r="E219" s="8" t="n"/>
      <c r="F219" s="8" t="n"/>
      <c r="G219" s="8" t="n"/>
      <c r="H219" s="8" t="n"/>
      <c r="I219" s="9" t="n"/>
      <c r="J219" s="10" t="n"/>
      <c r="K219" s="11">
        <f>IF(OR(E219="",F219="",I219=""),"",ABS(E219-F219)*I219)</f>
        <v/>
      </c>
      <c r="L219" s="11">
        <f>IF(OR(E219="",H219="",I219=""),"",(H219-E219)*I219*IF(C219="Short",-1,1)-N(J219))</f>
        <v/>
      </c>
      <c r="M219" s="12">
        <f>IF(OR(L219="",K219="",K219=0),"",L219/K219)</f>
        <v/>
      </c>
      <c r="N219" s="13">
        <f>IF(OR(E219="",F219="",G219="",E219=F219),"",ABS(G219-E219)/ABS(E219-F219))</f>
        <v/>
      </c>
      <c r="T219" s="14">
        <f>IF(L219="","",IF(L219&gt;0,"Win",IF(L219&lt;0,"Loss","BE")))</f>
        <v/>
      </c>
      <c r="U219" s="15">
        <f>IF(L219="","",IF(L219&lt;0,IF(ISNUMBER(U218),U218,0)+1,0))</f>
        <v/>
      </c>
      <c r="V219" s="11">
        <f>IF(L219="",NA(),SUM(L$2:L219))</f>
        <v/>
      </c>
      <c r="W219" s="15">
        <f>IF(L219="",0,1)</f>
        <v/>
      </c>
    </row>
    <row r="220">
      <c r="A220" s="7" t="n"/>
      <c r="E220" s="8" t="n"/>
      <c r="F220" s="8" t="n"/>
      <c r="G220" s="8" t="n"/>
      <c r="H220" s="8" t="n"/>
      <c r="I220" s="9" t="n"/>
      <c r="J220" s="10" t="n"/>
      <c r="K220" s="11">
        <f>IF(OR(E220="",F220="",I220=""),"",ABS(E220-F220)*I220)</f>
        <v/>
      </c>
      <c r="L220" s="11">
        <f>IF(OR(E220="",H220="",I220=""),"",(H220-E220)*I220*IF(C220="Short",-1,1)-N(J220))</f>
        <v/>
      </c>
      <c r="M220" s="12">
        <f>IF(OR(L220="",K220="",K220=0),"",L220/K220)</f>
        <v/>
      </c>
      <c r="N220" s="13">
        <f>IF(OR(E220="",F220="",G220="",E220=F220),"",ABS(G220-E220)/ABS(E220-F220))</f>
        <v/>
      </c>
      <c r="T220" s="14">
        <f>IF(L220="","",IF(L220&gt;0,"Win",IF(L220&lt;0,"Loss","BE")))</f>
        <v/>
      </c>
      <c r="U220" s="15">
        <f>IF(L220="","",IF(L220&lt;0,IF(ISNUMBER(U219),U219,0)+1,0))</f>
        <v/>
      </c>
      <c r="V220" s="11">
        <f>IF(L220="",NA(),SUM(L$2:L220))</f>
        <v/>
      </c>
      <c r="W220" s="15">
        <f>IF(L220="",0,1)</f>
        <v/>
      </c>
    </row>
    <row r="221">
      <c r="A221" s="7" t="n"/>
      <c r="E221" s="8" t="n"/>
      <c r="F221" s="8" t="n"/>
      <c r="G221" s="8" t="n"/>
      <c r="H221" s="8" t="n"/>
      <c r="I221" s="9" t="n"/>
      <c r="J221" s="10" t="n"/>
      <c r="K221" s="11">
        <f>IF(OR(E221="",F221="",I221=""),"",ABS(E221-F221)*I221)</f>
        <v/>
      </c>
      <c r="L221" s="11">
        <f>IF(OR(E221="",H221="",I221=""),"",(H221-E221)*I221*IF(C221="Short",-1,1)-N(J221))</f>
        <v/>
      </c>
      <c r="M221" s="12">
        <f>IF(OR(L221="",K221="",K221=0),"",L221/K221)</f>
        <v/>
      </c>
      <c r="N221" s="13">
        <f>IF(OR(E221="",F221="",G221="",E221=F221),"",ABS(G221-E221)/ABS(E221-F221))</f>
        <v/>
      </c>
      <c r="T221" s="14">
        <f>IF(L221="","",IF(L221&gt;0,"Win",IF(L221&lt;0,"Loss","BE")))</f>
        <v/>
      </c>
      <c r="U221" s="15">
        <f>IF(L221="","",IF(L221&lt;0,IF(ISNUMBER(U220),U220,0)+1,0))</f>
        <v/>
      </c>
      <c r="V221" s="11">
        <f>IF(L221="",NA(),SUM(L$2:L221))</f>
        <v/>
      </c>
      <c r="W221" s="15">
        <f>IF(L221="",0,1)</f>
        <v/>
      </c>
    </row>
    <row r="222">
      <c r="A222" s="7" t="n"/>
      <c r="E222" s="8" t="n"/>
      <c r="F222" s="8" t="n"/>
      <c r="G222" s="8" t="n"/>
      <c r="H222" s="8" t="n"/>
      <c r="I222" s="9" t="n"/>
      <c r="J222" s="10" t="n"/>
      <c r="K222" s="11">
        <f>IF(OR(E222="",F222="",I222=""),"",ABS(E222-F222)*I222)</f>
        <v/>
      </c>
      <c r="L222" s="11">
        <f>IF(OR(E222="",H222="",I222=""),"",(H222-E222)*I222*IF(C222="Short",-1,1)-N(J222))</f>
        <v/>
      </c>
      <c r="M222" s="12">
        <f>IF(OR(L222="",K222="",K222=0),"",L222/K222)</f>
        <v/>
      </c>
      <c r="N222" s="13">
        <f>IF(OR(E222="",F222="",G222="",E222=F222),"",ABS(G222-E222)/ABS(E222-F222))</f>
        <v/>
      </c>
      <c r="T222" s="14">
        <f>IF(L222="","",IF(L222&gt;0,"Win",IF(L222&lt;0,"Loss","BE")))</f>
        <v/>
      </c>
      <c r="U222" s="15">
        <f>IF(L222="","",IF(L222&lt;0,IF(ISNUMBER(U221),U221,0)+1,0))</f>
        <v/>
      </c>
      <c r="V222" s="11">
        <f>IF(L222="",NA(),SUM(L$2:L222))</f>
        <v/>
      </c>
      <c r="W222" s="15">
        <f>IF(L222="",0,1)</f>
        <v/>
      </c>
    </row>
    <row r="223">
      <c r="A223" s="7" t="n"/>
      <c r="E223" s="8" t="n"/>
      <c r="F223" s="8" t="n"/>
      <c r="G223" s="8" t="n"/>
      <c r="H223" s="8" t="n"/>
      <c r="I223" s="9" t="n"/>
      <c r="J223" s="10" t="n"/>
      <c r="K223" s="11">
        <f>IF(OR(E223="",F223="",I223=""),"",ABS(E223-F223)*I223)</f>
        <v/>
      </c>
      <c r="L223" s="11">
        <f>IF(OR(E223="",H223="",I223=""),"",(H223-E223)*I223*IF(C223="Short",-1,1)-N(J223))</f>
        <v/>
      </c>
      <c r="M223" s="12">
        <f>IF(OR(L223="",K223="",K223=0),"",L223/K223)</f>
        <v/>
      </c>
      <c r="N223" s="13">
        <f>IF(OR(E223="",F223="",G223="",E223=F223),"",ABS(G223-E223)/ABS(E223-F223))</f>
        <v/>
      </c>
      <c r="T223" s="14">
        <f>IF(L223="","",IF(L223&gt;0,"Win",IF(L223&lt;0,"Loss","BE")))</f>
        <v/>
      </c>
      <c r="U223" s="15">
        <f>IF(L223="","",IF(L223&lt;0,IF(ISNUMBER(U222),U222,0)+1,0))</f>
        <v/>
      </c>
      <c r="V223" s="11">
        <f>IF(L223="",NA(),SUM(L$2:L223))</f>
        <v/>
      </c>
      <c r="W223" s="15">
        <f>IF(L223="",0,1)</f>
        <v/>
      </c>
    </row>
    <row r="224">
      <c r="A224" s="7" t="n"/>
      <c r="E224" s="8" t="n"/>
      <c r="F224" s="8" t="n"/>
      <c r="G224" s="8" t="n"/>
      <c r="H224" s="8" t="n"/>
      <c r="I224" s="9" t="n"/>
      <c r="J224" s="10" t="n"/>
      <c r="K224" s="11">
        <f>IF(OR(E224="",F224="",I224=""),"",ABS(E224-F224)*I224)</f>
        <v/>
      </c>
      <c r="L224" s="11">
        <f>IF(OR(E224="",H224="",I224=""),"",(H224-E224)*I224*IF(C224="Short",-1,1)-N(J224))</f>
        <v/>
      </c>
      <c r="M224" s="12">
        <f>IF(OR(L224="",K224="",K224=0),"",L224/K224)</f>
        <v/>
      </c>
      <c r="N224" s="13">
        <f>IF(OR(E224="",F224="",G224="",E224=F224),"",ABS(G224-E224)/ABS(E224-F224))</f>
        <v/>
      </c>
      <c r="T224" s="14">
        <f>IF(L224="","",IF(L224&gt;0,"Win",IF(L224&lt;0,"Loss","BE")))</f>
        <v/>
      </c>
      <c r="U224" s="15">
        <f>IF(L224="","",IF(L224&lt;0,IF(ISNUMBER(U223),U223,0)+1,0))</f>
        <v/>
      </c>
      <c r="V224" s="11">
        <f>IF(L224="",NA(),SUM(L$2:L224))</f>
        <v/>
      </c>
      <c r="W224" s="15">
        <f>IF(L224="",0,1)</f>
        <v/>
      </c>
    </row>
    <row r="225">
      <c r="A225" s="7" t="n"/>
      <c r="E225" s="8" t="n"/>
      <c r="F225" s="8" t="n"/>
      <c r="G225" s="8" t="n"/>
      <c r="H225" s="8" t="n"/>
      <c r="I225" s="9" t="n"/>
      <c r="J225" s="10" t="n"/>
      <c r="K225" s="11">
        <f>IF(OR(E225="",F225="",I225=""),"",ABS(E225-F225)*I225)</f>
        <v/>
      </c>
      <c r="L225" s="11">
        <f>IF(OR(E225="",H225="",I225=""),"",(H225-E225)*I225*IF(C225="Short",-1,1)-N(J225))</f>
        <v/>
      </c>
      <c r="M225" s="12">
        <f>IF(OR(L225="",K225="",K225=0),"",L225/K225)</f>
        <v/>
      </c>
      <c r="N225" s="13">
        <f>IF(OR(E225="",F225="",G225="",E225=F225),"",ABS(G225-E225)/ABS(E225-F225))</f>
        <v/>
      </c>
      <c r="T225" s="14">
        <f>IF(L225="","",IF(L225&gt;0,"Win",IF(L225&lt;0,"Loss","BE")))</f>
        <v/>
      </c>
      <c r="U225" s="15">
        <f>IF(L225="","",IF(L225&lt;0,IF(ISNUMBER(U224),U224,0)+1,0))</f>
        <v/>
      </c>
      <c r="V225" s="11">
        <f>IF(L225="",NA(),SUM(L$2:L225))</f>
        <v/>
      </c>
      <c r="W225" s="15">
        <f>IF(L225="",0,1)</f>
        <v/>
      </c>
    </row>
    <row r="226">
      <c r="A226" s="7" t="n"/>
      <c r="E226" s="8" t="n"/>
      <c r="F226" s="8" t="n"/>
      <c r="G226" s="8" t="n"/>
      <c r="H226" s="8" t="n"/>
      <c r="I226" s="9" t="n"/>
      <c r="J226" s="10" t="n"/>
      <c r="K226" s="11">
        <f>IF(OR(E226="",F226="",I226=""),"",ABS(E226-F226)*I226)</f>
        <v/>
      </c>
      <c r="L226" s="11">
        <f>IF(OR(E226="",H226="",I226=""),"",(H226-E226)*I226*IF(C226="Short",-1,1)-N(J226))</f>
        <v/>
      </c>
      <c r="M226" s="12">
        <f>IF(OR(L226="",K226="",K226=0),"",L226/K226)</f>
        <v/>
      </c>
      <c r="N226" s="13">
        <f>IF(OR(E226="",F226="",G226="",E226=F226),"",ABS(G226-E226)/ABS(E226-F226))</f>
        <v/>
      </c>
      <c r="T226" s="14">
        <f>IF(L226="","",IF(L226&gt;0,"Win",IF(L226&lt;0,"Loss","BE")))</f>
        <v/>
      </c>
      <c r="U226" s="15">
        <f>IF(L226="","",IF(L226&lt;0,IF(ISNUMBER(U225),U225,0)+1,0))</f>
        <v/>
      </c>
      <c r="V226" s="11">
        <f>IF(L226="",NA(),SUM(L$2:L226))</f>
        <v/>
      </c>
      <c r="W226" s="15">
        <f>IF(L226="",0,1)</f>
        <v/>
      </c>
    </row>
    <row r="227">
      <c r="A227" s="7" t="n"/>
      <c r="E227" s="8" t="n"/>
      <c r="F227" s="8" t="n"/>
      <c r="G227" s="8" t="n"/>
      <c r="H227" s="8" t="n"/>
      <c r="I227" s="9" t="n"/>
      <c r="J227" s="10" t="n"/>
      <c r="K227" s="11">
        <f>IF(OR(E227="",F227="",I227=""),"",ABS(E227-F227)*I227)</f>
        <v/>
      </c>
      <c r="L227" s="11">
        <f>IF(OR(E227="",H227="",I227=""),"",(H227-E227)*I227*IF(C227="Short",-1,1)-N(J227))</f>
        <v/>
      </c>
      <c r="M227" s="12">
        <f>IF(OR(L227="",K227="",K227=0),"",L227/K227)</f>
        <v/>
      </c>
      <c r="N227" s="13">
        <f>IF(OR(E227="",F227="",G227="",E227=F227),"",ABS(G227-E227)/ABS(E227-F227))</f>
        <v/>
      </c>
      <c r="T227" s="14">
        <f>IF(L227="","",IF(L227&gt;0,"Win",IF(L227&lt;0,"Loss","BE")))</f>
        <v/>
      </c>
      <c r="U227" s="15">
        <f>IF(L227="","",IF(L227&lt;0,IF(ISNUMBER(U226),U226,0)+1,0))</f>
        <v/>
      </c>
      <c r="V227" s="11">
        <f>IF(L227="",NA(),SUM(L$2:L227))</f>
        <v/>
      </c>
      <c r="W227" s="15">
        <f>IF(L227="",0,1)</f>
        <v/>
      </c>
    </row>
    <row r="228">
      <c r="A228" s="7" t="n"/>
      <c r="E228" s="8" t="n"/>
      <c r="F228" s="8" t="n"/>
      <c r="G228" s="8" t="n"/>
      <c r="H228" s="8" t="n"/>
      <c r="I228" s="9" t="n"/>
      <c r="J228" s="10" t="n"/>
      <c r="K228" s="11">
        <f>IF(OR(E228="",F228="",I228=""),"",ABS(E228-F228)*I228)</f>
        <v/>
      </c>
      <c r="L228" s="11">
        <f>IF(OR(E228="",H228="",I228=""),"",(H228-E228)*I228*IF(C228="Short",-1,1)-N(J228))</f>
        <v/>
      </c>
      <c r="M228" s="12">
        <f>IF(OR(L228="",K228="",K228=0),"",L228/K228)</f>
        <v/>
      </c>
      <c r="N228" s="13">
        <f>IF(OR(E228="",F228="",G228="",E228=F228),"",ABS(G228-E228)/ABS(E228-F228))</f>
        <v/>
      </c>
      <c r="T228" s="14">
        <f>IF(L228="","",IF(L228&gt;0,"Win",IF(L228&lt;0,"Loss","BE")))</f>
        <v/>
      </c>
      <c r="U228" s="15">
        <f>IF(L228="","",IF(L228&lt;0,IF(ISNUMBER(U227),U227,0)+1,0))</f>
        <v/>
      </c>
      <c r="V228" s="11">
        <f>IF(L228="",NA(),SUM(L$2:L228))</f>
        <v/>
      </c>
      <c r="W228" s="15">
        <f>IF(L228="",0,1)</f>
        <v/>
      </c>
    </row>
    <row r="229">
      <c r="A229" s="7" t="n"/>
      <c r="E229" s="8" t="n"/>
      <c r="F229" s="8" t="n"/>
      <c r="G229" s="8" t="n"/>
      <c r="H229" s="8" t="n"/>
      <c r="I229" s="9" t="n"/>
      <c r="J229" s="10" t="n"/>
      <c r="K229" s="11">
        <f>IF(OR(E229="",F229="",I229=""),"",ABS(E229-F229)*I229)</f>
        <v/>
      </c>
      <c r="L229" s="11">
        <f>IF(OR(E229="",H229="",I229=""),"",(H229-E229)*I229*IF(C229="Short",-1,1)-N(J229))</f>
        <v/>
      </c>
      <c r="M229" s="12">
        <f>IF(OR(L229="",K229="",K229=0),"",L229/K229)</f>
        <v/>
      </c>
      <c r="N229" s="13">
        <f>IF(OR(E229="",F229="",G229="",E229=F229),"",ABS(G229-E229)/ABS(E229-F229))</f>
        <v/>
      </c>
      <c r="T229" s="14">
        <f>IF(L229="","",IF(L229&gt;0,"Win",IF(L229&lt;0,"Loss","BE")))</f>
        <v/>
      </c>
      <c r="U229" s="15">
        <f>IF(L229="","",IF(L229&lt;0,IF(ISNUMBER(U228),U228,0)+1,0))</f>
        <v/>
      </c>
      <c r="V229" s="11">
        <f>IF(L229="",NA(),SUM(L$2:L229))</f>
        <v/>
      </c>
      <c r="W229" s="15">
        <f>IF(L229="",0,1)</f>
        <v/>
      </c>
    </row>
    <row r="230">
      <c r="A230" s="7" t="n"/>
      <c r="E230" s="8" t="n"/>
      <c r="F230" s="8" t="n"/>
      <c r="G230" s="8" t="n"/>
      <c r="H230" s="8" t="n"/>
      <c r="I230" s="9" t="n"/>
      <c r="J230" s="10" t="n"/>
      <c r="K230" s="11">
        <f>IF(OR(E230="",F230="",I230=""),"",ABS(E230-F230)*I230)</f>
        <v/>
      </c>
      <c r="L230" s="11">
        <f>IF(OR(E230="",H230="",I230=""),"",(H230-E230)*I230*IF(C230="Short",-1,1)-N(J230))</f>
        <v/>
      </c>
      <c r="M230" s="12">
        <f>IF(OR(L230="",K230="",K230=0),"",L230/K230)</f>
        <v/>
      </c>
      <c r="N230" s="13">
        <f>IF(OR(E230="",F230="",G230="",E230=F230),"",ABS(G230-E230)/ABS(E230-F230))</f>
        <v/>
      </c>
      <c r="T230" s="14">
        <f>IF(L230="","",IF(L230&gt;0,"Win",IF(L230&lt;0,"Loss","BE")))</f>
        <v/>
      </c>
      <c r="U230" s="15">
        <f>IF(L230="","",IF(L230&lt;0,IF(ISNUMBER(U229),U229,0)+1,0))</f>
        <v/>
      </c>
      <c r="V230" s="11">
        <f>IF(L230="",NA(),SUM(L$2:L230))</f>
        <v/>
      </c>
      <c r="W230" s="15">
        <f>IF(L230="",0,1)</f>
        <v/>
      </c>
    </row>
    <row r="231">
      <c r="A231" s="7" t="n"/>
      <c r="E231" s="8" t="n"/>
      <c r="F231" s="8" t="n"/>
      <c r="G231" s="8" t="n"/>
      <c r="H231" s="8" t="n"/>
      <c r="I231" s="9" t="n"/>
      <c r="J231" s="10" t="n"/>
      <c r="K231" s="11">
        <f>IF(OR(E231="",F231="",I231=""),"",ABS(E231-F231)*I231)</f>
        <v/>
      </c>
      <c r="L231" s="11">
        <f>IF(OR(E231="",H231="",I231=""),"",(H231-E231)*I231*IF(C231="Short",-1,1)-N(J231))</f>
        <v/>
      </c>
      <c r="M231" s="12">
        <f>IF(OR(L231="",K231="",K231=0),"",L231/K231)</f>
        <v/>
      </c>
      <c r="N231" s="13">
        <f>IF(OR(E231="",F231="",G231="",E231=F231),"",ABS(G231-E231)/ABS(E231-F231))</f>
        <v/>
      </c>
      <c r="T231" s="14">
        <f>IF(L231="","",IF(L231&gt;0,"Win",IF(L231&lt;0,"Loss","BE")))</f>
        <v/>
      </c>
      <c r="U231" s="15">
        <f>IF(L231="","",IF(L231&lt;0,IF(ISNUMBER(U230),U230,0)+1,0))</f>
        <v/>
      </c>
      <c r="V231" s="11">
        <f>IF(L231="",NA(),SUM(L$2:L231))</f>
        <v/>
      </c>
      <c r="W231" s="15">
        <f>IF(L231="",0,1)</f>
        <v/>
      </c>
    </row>
    <row r="232">
      <c r="A232" s="7" t="n"/>
      <c r="E232" s="8" t="n"/>
      <c r="F232" s="8" t="n"/>
      <c r="G232" s="8" t="n"/>
      <c r="H232" s="8" t="n"/>
      <c r="I232" s="9" t="n"/>
      <c r="J232" s="10" t="n"/>
      <c r="K232" s="11">
        <f>IF(OR(E232="",F232="",I232=""),"",ABS(E232-F232)*I232)</f>
        <v/>
      </c>
      <c r="L232" s="11">
        <f>IF(OR(E232="",H232="",I232=""),"",(H232-E232)*I232*IF(C232="Short",-1,1)-N(J232))</f>
        <v/>
      </c>
      <c r="M232" s="12">
        <f>IF(OR(L232="",K232="",K232=0),"",L232/K232)</f>
        <v/>
      </c>
      <c r="N232" s="13">
        <f>IF(OR(E232="",F232="",G232="",E232=F232),"",ABS(G232-E232)/ABS(E232-F232))</f>
        <v/>
      </c>
      <c r="T232" s="14">
        <f>IF(L232="","",IF(L232&gt;0,"Win",IF(L232&lt;0,"Loss","BE")))</f>
        <v/>
      </c>
      <c r="U232" s="15">
        <f>IF(L232="","",IF(L232&lt;0,IF(ISNUMBER(U231),U231,0)+1,0))</f>
        <v/>
      </c>
      <c r="V232" s="11">
        <f>IF(L232="",NA(),SUM(L$2:L232))</f>
        <v/>
      </c>
      <c r="W232" s="15">
        <f>IF(L232="",0,1)</f>
        <v/>
      </c>
    </row>
    <row r="233">
      <c r="A233" s="7" t="n"/>
      <c r="E233" s="8" t="n"/>
      <c r="F233" s="8" t="n"/>
      <c r="G233" s="8" t="n"/>
      <c r="H233" s="8" t="n"/>
      <c r="I233" s="9" t="n"/>
      <c r="J233" s="10" t="n"/>
      <c r="K233" s="11">
        <f>IF(OR(E233="",F233="",I233=""),"",ABS(E233-F233)*I233)</f>
        <v/>
      </c>
      <c r="L233" s="11">
        <f>IF(OR(E233="",H233="",I233=""),"",(H233-E233)*I233*IF(C233="Short",-1,1)-N(J233))</f>
        <v/>
      </c>
      <c r="M233" s="12">
        <f>IF(OR(L233="",K233="",K233=0),"",L233/K233)</f>
        <v/>
      </c>
      <c r="N233" s="13">
        <f>IF(OR(E233="",F233="",G233="",E233=F233),"",ABS(G233-E233)/ABS(E233-F233))</f>
        <v/>
      </c>
      <c r="T233" s="14">
        <f>IF(L233="","",IF(L233&gt;0,"Win",IF(L233&lt;0,"Loss","BE")))</f>
        <v/>
      </c>
      <c r="U233" s="15">
        <f>IF(L233="","",IF(L233&lt;0,IF(ISNUMBER(U232),U232,0)+1,0))</f>
        <v/>
      </c>
      <c r="V233" s="11">
        <f>IF(L233="",NA(),SUM(L$2:L233))</f>
        <v/>
      </c>
      <c r="W233" s="15">
        <f>IF(L233="",0,1)</f>
        <v/>
      </c>
    </row>
    <row r="234">
      <c r="A234" s="7" t="n"/>
      <c r="E234" s="8" t="n"/>
      <c r="F234" s="8" t="n"/>
      <c r="G234" s="8" t="n"/>
      <c r="H234" s="8" t="n"/>
      <c r="I234" s="9" t="n"/>
      <c r="J234" s="10" t="n"/>
      <c r="K234" s="11">
        <f>IF(OR(E234="",F234="",I234=""),"",ABS(E234-F234)*I234)</f>
        <v/>
      </c>
      <c r="L234" s="11">
        <f>IF(OR(E234="",H234="",I234=""),"",(H234-E234)*I234*IF(C234="Short",-1,1)-N(J234))</f>
        <v/>
      </c>
      <c r="M234" s="12">
        <f>IF(OR(L234="",K234="",K234=0),"",L234/K234)</f>
        <v/>
      </c>
      <c r="N234" s="13">
        <f>IF(OR(E234="",F234="",G234="",E234=F234),"",ABS(G234-E234)/ABS(E234-F234))</f>
        <v/>
      </c>
      <c r="T234" s="14">
        <f>IF(L234="","",IF(L234&gt;0,"Win",IF(L234&lt;0,"Loss","BE")))</f>
        <v/>
      </c>
      <c r="U234" s="15">
        <f>IF(L234="","",IF(L234&lt;0,IF(ISNUMBER(U233),U233,0)+1,0))</f>
        <v/>
      </c>
      <c r="V234" s="11">
        <f>IF(L234="",NA(),SUM(L$2:L234))</f>
        <v/>
      </c>
      <c r="W234" s="15">
        <f>IF(L234="",0,1)</f>
        <v/>
      </c>
    </row>
    <row r="235">
      <c r="A235" s="7" t="n"/>
      <c r="E235" s="8" t="n"/>
      <c r="F235" s="8" t="n"/>
      <c r="G235" s="8" t="n"/>
      <c r="H235" s="8" t="n"/>
      <c r="I235" s="9" t="n"/>
      <c r="J235" s="10" t="n"/>
      <c r="K235" s="11">
        <f>IF(OR(E235="",F235="",I235=""),"",ABS(E235-F235)*I235)</f>
        <v/>
      </c>
      <c r="L235" s="11">
        <f>IF(OR(E235="",H235="",I235=""),"",(H235-E235)*I235*IF(C235="Short",-1,1)-N(J235))</f>
        <v/>
      </c>
      <c r="M235" s="12">
        <f>IF(OR(L235="",K235="",K235=0),"",L235/K235)</f>
        <v/>
      </c>
      <c r="N235" s="13">
        <f>IF(OR(E235="",F235="",G235="",E235=F235),"",ABS(G235-E235)/ABS(E235-F235))</f>
        <v/>
      </c>
      <c r="T235" s="14">
        <f>IF(L235="","",IF(L235&gt;0,"Win",IF(L235&lt;0,"Loss","BE")))</f>
        <v/>
      </c>
      <c r="U235" s="15">
        <f>IF(L235="","",IF(L235&lt;0,IF(ISNUMBER(U234),U234,0)+1,0))</f>
        <v/>
      </c>
      <c r="V235" s="11">
        <f>IF(L235="",NA(),SUM(L$2:L235))</f>
        <v/>
      </c>
      <c r="W235" s="15">
        <f>IF(L235="",0,1)</f>
        <v/>
      </c>
    </row>
    <row r="236">
      <c r="A236" s="7" t="n"/>
      <c r="E236" s="8" t="n"/>
      <c r="F236" s="8" t="n"/>
      <c r="G236" s="8" t="n"/>
      <c r="H236" s="8" t="n"/>
      <c r="I236" s="9" t="n"/>
      <c r="J236" s="10" t="n"/>
      <c r="K236" s="11">
        <f>IF(OR(E236="",F236="",I236=""),"",ABS(E236-F236)*I236)</f>
        <v/>
      </c>
      <c r="L236" s="11">
        <f>IF(OR(E236="",H236="",I236=""),"",(H236-E236)*I236*IF(C236="Short",-1,1)-N(J236))</f>
        <v/>
      </c>
      <c r="M236" s="12">
        <f>IF(OR(L236="",K236="",K236=0),"",L236/K236)</f>
        <v/>
      </c>
      <c r="N236" s="13">
        <f>IF(OR(E236="",F236="",G236="",E236=F236),"",ABS(G236-E236)/ABS(E236-F236))</f>
        <v/>
      </c>
      <c r="T236" s="14">
        <f>IF(L236="","",IF(L236&gt;0,"Win",IF(L236&lt;0,"Loss","BE")))</f>
        <v/>
      </c>
      <c r="U236" s="15">
        <f>IF(L236="","",IF(L236&lt;0,IF(ISNUMBER(U235),U235,0)+1,0))</f>
        <v/>
      </c>
      <c r="V236" s="11">
        <f>IF(L236="",NA(),SUM(L$2:L236))</f>
        <v/>
      </c>
      <c r="W236" s="15">
        <f>IF(L236="",0,1)</f>
        <v/>
      </c>
    </row>
    <row r="237">
      <c r="A237" s="7" t="n"/>
      <c r="E237" s="8" t="n"/>
      <c r="F237" s="8" t="n"/>
      <c r="G237" s="8" t="n"/>
      <c r="H237" s="8" t="n"/>
      <c r="I237" s="9" t="n"/>
      <c r="J237" s="10" t="n"/>
      <c r="K237" s="11">
        <f>IF(OR(E237="",F237="",I237=""),"",ABS(E237-F237)*I237)</f>
        <v/>
      </c>
      <c r="L237" s="11">
        <f>IF(OR(E237="",H237="",I237=""),"",(H237-E237)*I237*IF(C237="Short",-1,1)-N(J237))</f>
        <v/>
      </c>
      <c r="M237" s="12">
        <f>IF(OR(L237="",K237="",K237=0),"",L237/K237)</f>
        <v/>
      </c>
      <c r="N237" s="13">
        <f>IF(OR(E237="",F237="",G237="",E237=F237),"",ABS(G237-E237)/ABS(E237-F237))</f>
        <v/>
      </c>
      <c r="T237" s="14">
        <f>IF(L237="","",IF(L237&gt;0,"Win",IF(L237&lt;0,"Loss","BE")))</f>
        <v/>
      </c>
      <c r="U237" s="15">
        <f>IF(L237="","",IF(L237&lt;0,IF(ISNUMBER(U236),U236,0)+1,0))</f>
        <v/>
      </c>
      <c r="V237" s="11">
        <f>IF(L237="",NA(),SUM(L$2:L237))</f>
        <v/>
      </c>
      <c r="W237" s="15">
        <f>IF(L237="",0,1)</f>
        <v/>
      </c>
    </row>
    <row r="238">
      <c r="A238" s="7" t="n"/>
      <c r="E238" s="8" t="n"/>
      <c r="F238" s="8" t="n"/>
      <c r="G238" s="8" t="n"/>
      <c r="H238" s="8" t="n"/>
      <c r="I238" s="9" t="n"/>
      <c r="J238" s="10" t="n"/>
      <c r="K238" s="11">
        <f>IF(OR(E238="",F238="",I238=""),"",ABS(E238-F238)*I238)</f>
        <v/>
      </c>
      <c r="L238" s="11">
        <f>IF(OR(E238="",H238="",I238=""),"",(H238-E238)*I238*IF(C238="Short",-1,1)-N(J238))</f>
        <v/>
      </c>
      <c r="M238" s="12">
        <f>IF(OR(L238="",K238="",K238=0),"",L238/K238)</f>
        <v/>
      </c>
      <c r="N238" s="13">
        <f>IF(OR(E238="",F238="",G238="",E238=F238),"",ABS(G238-E238)/ABS(E238-F238))</f>
        <v/>
      </c>
      <c r="T238" s="14">
        <f>IF(L238="","",IF(L238&gt;0,"Win",IF(L238&lt;0,"Loss","BE")))</f>
        <v/>
      </c>
      <c r="U238" s="15">
        <f>IF(L238="","",IF(L238&lt;0,IF(ISNUMBER(U237),U237,0)+1,0))</f>
        <v/>
      </c>
      <c r="V238" s="11">
        <f>IF(L238="",NA(),SUM(L$2:L238))</f>
        <v/>
      </c>
      <c r="W238" s="15">
        <f>IF(L238="",0,1)</f>
        <v/>
      </c>
    </row>
    <row r="239">
      <c r="A239" s="7" t="n"/>
      <c r="E239" s="8" t="n"/>
      <c r="F239" s="8" t="n"/>
      <c r="G239" s="8" t="n"/>
      <c r="H239" s="8" t="n"/>
      <c r="I239" s="9" t="n"/>
      <c r="J239" s="10" t="n"/>
      <c r="K239" s="11">
        <f>IF(OR(E239="",F239="",I239=""),"",ABS(E239-F239)*I239)</f>
        <v/>
      </c>
      <c r="L239" s="11">
        <f>IF(OR(E239="",H239="",I239=""),"",(H239-E239)*I239*IF(C239="Short",-1,1)-N(J239))</f>
        <v/>
      </c>
      <c r="M239" s="12">
        <f>IF(OR(L239="",K239="",K239=0),"",L239/K239)</f>
        <v/>
      </c>
      <c r="N239" s="13">
        <f>IF(OR(E239="",F239="",G239="",E239=F239),"",ABS(G239-E239)/ABS(E239-F239))</f>
        <v/>
      </c>
      <c r="T239" s="14">
        <f>IF(L239="","",IF(L239&gt;0,"Win",IF(L239&lt;0,"Loss","BE")))</f>
        <v/>
      </c>
      <c r="U239" s="15">
        <f>IF(L239="","",IF(L239&lt;0,IF(ISNUMBER(U238),U238,0)+1,0))</f>
        <v/>
      </c>
      <c r="V239" s="11">
        <f>IF(L239="",NA(),SUM(L$2:L239))</f>
        <v/>
      </c>
      <c r="W239" s="15">
        <f>IF(L239="",0,1)</f>
        <v/>
      </c>
    </row>
    <row r="240">
      <c r="A240" s="7" t="n"/>
      <c r="E240" s="8" t="n"/>
      <c r="F240" s="8" t="n"/>
      <c r="G240" s="8" t="n"/>
      <c r="H240" s="8" t="n"/>
      <c r="I240" s="9" t="n"/>
      <c r="J240" s="10" t="n"/>
      <c r="K240" s="11">
        <f>IF(OR(E240="",F240="",I240=""),"",ABS(E240-F240)*I240)</f>
        <v/>
      </c>
      <c r="L240" s="11">
        <f>IF(OR(E240="",H240="",I240=""),"",(H240-E240)*I240*IF(C240="Short",-1,1)-N(J240))</f>
        <v/>
      </c>
      <c r="M240" s="12">
        <f>IF(OR(L240="",K240="",K240=0),"",L240/K240)</f>
        <v/>
      </c>
      <c r="N240" s="13">
        <f>IF(OR(E240="",F240="",G240="",E240=F240),"",ABS(G240-E240)/ABS(E240-F240))</f>
        <v/>
      </c>
      <c r="T240" s="14">
        <f>IF(L240="","",IF(L240&gt;0,"Win",IF(L240&lt;0,"Loss","BE")))</f>
        <v/>
      </c>
      <c r="U240" s="15">
        <f>IF(L240="","",IF(L240&lt;0,IF(ISNUMBER(U239),U239,0)+1,0))</f>
        <v/>
      </c>
      <c r="V240" s="11">
        <f>IF(L240="",NA(),SUM(L$2:L240))</f>
        <v/>
      </c>
      <c r="W240" s="15">
        <f>IF(L240="",0,1)</f>
        <v/>
      </c>
    </row>
    <row r="241">
      <c r="A241" s="7" t="n"/>
      <c r="E241" s="8" t="n"/>
      <c r="F241" s="8" t="n"/>
      <c r="G241" s="8" t="n"/>
      <c r="H241" s="8" t="n"/>
      <c r="I241" s="9" t="n"/>
      <c r="J241" s="10" t="n"/>
      <c r="K241" s="11">
        <f>IF(OR(E241="",F241="",I241=""),"",ABS(E241-F241)*I241)</f>
        <v/>
      </c>
      <c r="L241" s="11">
        <f>IF(OR(E241="",H241="",I241=""),"",(H241-E241)*I241*IF(C241="Short",-1,1)-N(J241))</f>
        <v/>
      </c>
      <c r="M241" s="12">
        <f>IF(OR(L241="",K241="",K241=0),"",L241/K241)</f>
        <v/>
      </c>
      <c r="N241" s="13">
        <f>IF(OR(E241="",F241="",G241="",E241=F241),"",ABS(G241-E241)/ABS(E241-F241))</f>
        <v/>
      </c>
      <c r="T241" s="14">
        <f>IF(L241="","",IF(L241&gt;0,"Win",IF(L241&lt;0,"Loss","BE")))</f>
        <v/>
      </c>
      <c r="U241" s="15">
        <f>IF(L241="","",IF(L241&lt;0,IF(ISNUMBER(U240),U240,0)+1,0))</f>
        <v/>
      </c>
      <c r="V241" s="11">
        <f>IF(L241="",NA(),SUM(L$2:L241))</f>
        <v/>
      </c>
      <c r="W241" s="15">
        <f>IF(L241="",0,1)</f>
        <v/>
      </c>
    </row>
    <row r="242">
      <c r="A242" s="7" t="n"/>
      <c r="E242" s="8" t="n"/>
      <c r="F242" s="8" t="n"/>
      <c r="G242" s="8" t="n"/>
      <c r="H242" s="8" t="n"/>
      <c r="I242" s="9" t="n"/>
      <c r="J242" s="10" t="n"/>
      <c r="K242" s="11">
        <f>IF(OR(E242="",F242="",I242=""),"",ABS(E242-F242)*I242)</f>
        <v/>
      </c>
      <c r="L242" s="11">
        <f>IF(OR(E242="",H242="",I242=""),"",(H242-E242)*I242*IF(C242="Short",-1,1)-N(J242))</f>
        <v/>
      </c>
      <c r="M242" s="12">
        <f>IF(OR(L242="",K242="",K242=0),"",L242/K242)</f>
        <v/>
      </c>
      <c r="N242" s="13">
        <f>IF(OR(E242="",F242="",G242="",E242=F242),"",ABS(G242-E242)/ABS(E242-F242))</f>
        <v/>
      </c>
      <c r="T242" s="14">
        <f>IF(L242="","",IF(L242&gt;0,"Win",IF(L242&lt;0,"Loss","BE")))</f>
        <v/>
      </c>
      <c r="U242" s="15">
        <f>IF(L242="","",IF(L242&lt;0,IF(ISNUMBER(U241),U241,0)+1,0))</f>
        <v/>
      </c>
      <c r="V242" s="11">
        <f>IF(L242="",NA(),SUM(L$2:L242))</f>
        <v/>
      </c>
      <c r="W242" s="15">
        <f>IF(L242="",0,1)</f>
        <v/>
      </c>
    </row>
    <row r="243">
      <c r="A243" s="7" t="n"/>
      <c r="E243" s="8" t="n"/>
      <c r="F243" s="8" t="n"/>
      <c r="G243" s="8" t="n"/>
      <c r="H243" s="8" t="n"/>
      <c r="I243" s="9" t="n"/>
      <c r="J243" s="10" t="n"/>
      <c r="K243" s="11">
        <f>IF(OR(E243="",F243="",I243=""),"",ABS(E243-F243)*I243)</f>
        <v/>
      </c>
      <c r="L243" s="11">
        <f>IF(OR(E243="",H243="",I243=""),"",(H243-E243)*I243*IF(C243="Short",-1,1)-N(J243))</f>
        <v/>
      </c>
      <c r="M243" s="12">
        <f>IF(OR(L243="",K243="",K243=0),"",L243/K243)</f>
        <v/>
      </c>
      <c r="N243" s="13">
        <f>IF(OR(E243="",F243="",G243="",E243=F243),"",ABS(G243-E243)/ABS(E243-F243))</f>
        <v/>
      </c>
      <c r="T243" s="14">
        <f>IF(L243="","",IF(L243&gt;0,"Win",IF(L243&lt;0,"Loss","BE")))</f>
        <v/>
      </c>
      <c r="U243" s="15">
        <f>IF(L243="","",IF(L243&lt;0,IF(ISNUMBER(U242),U242,0)+1,0))</f>
        <v/>
      </c>
      <c r="V243" s="11">
        <f>IF(L243="",NA(),SUM(L$2:L243))</f>
        <v/>
      </c>
      <c r="W243" s="15">
        <f>IF(L243="",0,1)</f>
        <v/>
      </c>
    </row>
    <row r="244">
      <c r="A244" s="7" t="n"/>
      <c r="E244" s="8" t="n"/>
      <c r="F244" s="8" t="n"/>
      <c r="G244" s="8" t="n"/>
      <c r="H244" s="8" t="n"/>
      <c r="I244" s="9" t="n"/>
      <c r="J244" s="10" t="n"/>
      <c r="K244" s="11">
        <f>IF(OR(E244="",F244="",I244=""),"",ABS(E244-F244)*I244)</f>
        <v/>
      </c>
      <c r="L244" s="11">
        <f>IF(OR(E244="",H244="",I244=""),"",(H244-E244)*I244*IF(C244="Short",-1,1)-N(J244))</f>
        <v/>
      </c>
      <c r="M244" s="12">
        <f>IF(OR(L244="",K244="",K244=0),"",L244/K244)</f>
        <v/>
      </c>
      <c r="N244" s="13">
        <f>IF(OR(E244="",F244="",G244="",E244=F244),"",ABS(G244-E244)/ABS(E244-F244))</f>
        <v/>
      </c>
      <c r="T244" s="14">
        <f>IF(L244="","",IF(L244&gt;0,"Win",IF(L244&lt;0,"Loss","BE")))</f>
        <v/>
      </c>
      <c r="U244" s="15">
        <f>IF(L244="","",IF(L244&lt;0,IF(ISNUMBER(U243),U243,0)+1,0))</f>
        <v/>
      </c>
      <c r="V244" s="11">
        <f>IF(L244="",NA(),SUM(L$2:L244))</f>
        <v/>
      </c>
      <c r="W244" s="15">
        <f>IF(L244="",0,1)</f>
        <v/>
      </c>
    </row>
    <row r="245">
      <c r="A245" s="7" t="n"/>
      <c r="E245" s="8" t="n"/>
      <c r="F245" s="8" t="n"/>
      <c r="G245" s="8" t="n"/>
      <c r="H245" s="8" t="n"/>
      <c r="I245" s="9" t="n"/>
      <c r="J245" s="10" t="n"/>
      <c r="K245" s="11">
        <f>IF(OR(E245="",F245="",I245=""),"",ABS(E245-F245)*I245)</f>
        <v/>
      </c>
      <c r="L245" s="11">
        <f>IF(OR(E245="",H245="",I245=""),"",(H245-E245)*I245*IF(C245="Short",-1,1)-N(J245))</f>
        <v/>
      </c>
      <c r="M245" s="12">
        <f>IF(OR(L245="",K245="",K245=0),"",L245/K245)</f>
        <v/>
      </c>
      <c r="N245" s="13">
        <f>IF(OR(E245="",F245="",G245="",E245=F245),"",ABS(G245-E245)/ABS(E245-F245))</f>
        <v/>
      </c>
      <c r="T245" s="14">
        <f>IF(L245="","",IF(L245&gt;0,"Win",IF(L245&lt;0,"Loss","BE")))</f>
        <v/>
      </c>
      <c r="U245" s="15">
        <f>IF(L245="","",IF(L245&lt;0,IF(ISNUMBER(U244),U244,0)+1,0))</f>
        <v/>
      </c>
      <c r="V245" s="11">
        <f>IF(L245="",NA(),SUM(L$2:L245))</f>
        <v/>
      </c>
      <c r="W245" s="15">
        <f>IF(L245="",0,1)</f>
        <v/>
      </c>
    </row>
    <row r="246">
      <c r="A246" s="7" t="n"/>
      <c r="E246" s="8" t="n"/>
      <c r="F246" s="8" t="n"/>
      <c r="G246" s="8" t="n"/>
      <c r="H246" s="8" t="n"/>
      <c r="I246" s="9" t="n"/>
      <c r="J246" s="10" t="n"/>
      <c r="K246" s="11">
        <f>IF(OR(E246="",F246="",I246=""),"",ABS(E246-F246)*I246)</f>
        <v/>
      </c>
      <c r="L246" s="11">
        <f>IF(OR(E246="",H246="",I246=""),"",(H246-E246)*I246*IF(C246="Short",-1,1)-N(J246))</f>
        <v/>
      </c>
      <c r="M246" s="12">
        <f>IF(OR(L246="",K246="",K246=0),"",L246/K246)</f>
        <v/>
      </c>
      <c r="N246" s="13">
        <f>IF(OR(E246="",F246="",G246="",E246=F246),"",ABS(G246-E246)/ABS(E246-F246))</f>
        <v/>
      </c>
      <c r="T246" s="14">
        <f>IF(L246="","",IF(L246&gt;0,"Win",IF(L246&lt;0,"Loss","BE")))</f>
        <v/>
      </c>
      <c r="U246" s="15">
        <f>IF(L246="","",IF(L246&lt;0,IF(ISNUMBER(U245),U245,0)+1,0))</f>
        <v/>
      </c>
      <c r="V246" s="11">
        <f>IF(L246="",NA(),SUM(L$2:L246))</f>
        <v/>
      </c>
      <c r="W246" s="15">
        <f>IF(L246="",0,1)</f>
        <v/>
      </c>
    </row>
    <row r="247">
      <c r="A247" s="7" t="n"/>
      <c r="E247" s="8" t="n"/>
      <c r="F247" s="8" t="n"/>
      <c r="G247" s="8" t="n"/>
      <c r="H247" s="8" t="n"/>
      <c r="I247" s="9" t="n"/>
      <c r="J247" s="10" t="n"/>
      <c r="K247" s="11">
        <f>IF(OR(E247="",F247="",I247=""),"",ABS(E247-F247)*I247)</f>
        <v/>
      </c>
      <c r="L247" s="11">
        <f>IF(OR(E247="",H247="",I247=""),"",(H247-E247)*I247*IF(C247="Short",-1,1)-N(J247))</f>
        <v/>
      </c>
      <c r="M247" s="12">
        <f>IF(OR(L247="",K247="",K247=0),"",L247/K247)</f>
        <v/>
      </c>
      <c r="N247" s="13">
        <f>IF(OR(E247="",F247="",G247="",E247=F247),"",ABS(G247-E247)/ABS(E247-F247))</f>
        <v/>
      </c>
      <c r="T247" s="14">
        <f>IF(L247="","",IF(L247&gt;0,"Win",IF(L247&lt;0,"Loss","BE")))</f>
        <v/>
      </c>
      <c r="U247" s="15">
        <f>IF(L247="","",IF(L247&lt;0,IF(ISNUMBER(U246),U246,0)+1,0))</f>
        <v/>
      </c>
      <c r="V247" s="11">
        <f>IF(L247="",NA(),SUM(L$2:L247))</f>
        <v/>
      </c>
      <c r="W247" s="15">
        <f>IF(L247="",0,1)</f>
        <v/>
      </c>
    </row>
    <row r="248">
      <c r="A248" s="7" t="n"/>
      <c r="E248" s="8" t="n"/>
      <c r="F248" s="8" t="n"/>
      <c r="G248" s="8" t="n"/>
      <c r="H248" s="8" t="n"/>
      <c r="I248" s="9" t="n"/>
      <c r="J248" s="10" t="n"/>
      <c r="K248" s="11">
        <f>IF(OR(E248="",F248="",I248=""),"",ABS(E248-F248)*I248)</f>
        <v/>
      </c>
      <c r="L248" s="11">
        <f>IF(OR(E248="",H248="",I248=""),"",(H248-E248)*I248*IF(C248="Short",-1,1)-N(J248))</f>
        <v/>
      </c>
      <c r="M248" s="12">
        <f>IF(OR(L248="",K248="",K248=0),"",L248/K248)</f>
        <v/>
      </c>
      <c r="N248" s="13">
        <f>IF(OR(E248="",F248="",G248="",E248=F248),"",ABS(G248-E248)/ABS(E248-F248))</f>
        <v/>
      </c>
      <c r="T248" s="14">
        <f>IF(L248="","",IF(L248&gt;0,"Win",IF(L248&lt;0,"Loss","BE")))</f>
        <v/>
      </c>
      <c r="U248" s="15">
        <f>IF(L248="","",IF(L248&lt;0,IF(ISNUMBER(U247),U247,0)+1,0))</f>
        <v/>
      </c>
      <c r="V248" s="11">
        <f>IF(L248="",NA(),SUM(L$2:L248))</f>
        <v/>
      </c>
      <c r="W248" s="15">
        <f>IF(L248="",0,1)</f>
        <v/>
      </c>
    </row>
    <row r="249">
      <c r="A249" s="7" t="n"/>
      <c r="E249" s="8" t="n"/>
      <c r="F249" s="8" t="n"/>
      <c r="G249" s="8" t="n"/>
      <c r="H249" s="8" t="n"/>
      <c r="I249" s="9" t="n"/>
      <c r="J249" s="10" t="n"/>
      <c r="K249" s="11">
        <f>IF(OR(E249="",F249="",I249=""),"",ABS(E249-F249)*I249)</f>
        <v/>
      </c>
      <c r="L249" s="11">
        <f>IF(OR(E249="",H249="",I249=""),"",(H249-E249)*I249*IF(C249="Short",-1,1)-N(J249))</f>
        <v/>
      </c>
      <c r="M249" s="12">
        <f>IF(OR(L249="",K249="",K249=0),"",L249/K249)</f>
        <v/>
      </c>
      <c r="N249" s="13">
        <f>IF(OR(E249="",F249="",G249="",E249=F249),"",ABS(G249-E249)/ABS(E249-F249))</f>
        <v/>
      </c>
      <c r="T249" s="14">
        <f>IF(L249="","",IF(L249&gt;0,"Win",IF(L249&lt;0,"Loss","BE")))</f>
        <v/>
      </c>
      <c r="U249" s="15">
        <f>IF(L249="","",IF(L249&lt;0,IF(ISNUMBER(U248),U248,0)+1,0))</f>
        <v/>
      </c>
      <c r="V249" s="11">
        <f>IF(L249="",NA(),SUM(L$2:L249))</f>
        <v/>
      </c>
      <c r="W249" s="15">
        <f>IF(L249="",0,1)</f>
        <v/>
      </c>
    </row>
    <row r="250">
      <c r="A250" s="7" t="n"/>
      <c r="E250" s="8" t="n"/>
      <c r="F250" s="8" t="n"/>
      <c r="G250" s="8" t="n"/>
      <c r="H250" s="8" t="n"/>
      <c r="I250" s="9" t="n"/>
      <c r="J250" s="10" t="n"/>
      <c r="K250" s="11">
        <f>IF(OR(E250="",F250="",I250=""),"",ABS(E250-F250)*I250)</f>
        <v/>
      </c>
      <c r="L250" s="11">
        <f>IF(OR(E250="",H250="",I250=""),"",(H250-E250)*I250*IF(C250="Short",-1,1)-N(J250))</f>
        <v/>
      </c>
      <c r="M250" s="12">
        <f>IF(OR(L250="",K250="",K250=0),"",L250/K250)</f>
        <v/>
      </c>
      <c r="N250" s="13">
        <f>IF(OR(E250="",F250="",G250="",E250=F250),"",ABS(G250-E250)/ABS(E250-F250))</f>
        <v/>
      </c>
      <c r="T250" s="14">
        <f>IF(L250="","",IF(L250&gt;0,"Win",IF(L250&lt;0,"Loss","BE")))</f>
        <v/>
      </c>
      <c r="U250" s="15">
        <f>IF(L250="","",IF(L250&lt;0,IF(ISNUMBER(U249),U249,0)+1,0))</f>
        <v/>
      </c>
      <c r="V250" s="11">
        <f>IF(L250="",NA(),SUM(L$2:L250))</f>
        <v/>
      </c>
      <c r="W250" s="15">
        <f>IF(L250="",0,1)</f>
        <v/>
      </c>
    </row>
    <row r="251">
      <c r="A251" s="7" t="n"/>
      <c r="E251" s="8" t="n"/>
      <c r="F251" s="8" t="n"/>
      <c r="G251" s="8" t="n"/>
      <c r="H251" s="8" t="n"/>
      <c r="I251" s="9" t="n"/>
      <c r="J251" s="10" t="n"/>
      <c r="K251" s="11">
        <f>IF(OR(E251="",F251="",I251=""),"",ABS(E251-F251)*I251)</f>
        <v/>
      </c>
      <c r="L251" s="11">
        <f>IF(OR(E251="",H251="",I251=""),"",(H251-E251)*I251*IF(C251="Short",-1,1)-N(J251))</f>
        <v/>
      </c>
      <c r="M251" s="12">
        <f>IF(OR(L251="",K251="",K251=0),"",L251/K251)</f>
        <v/>
      </c>
      <c r="N251" s="13">
        <f>IF(OR(E251="",F251="",G251="",E251=F251),"",ABS(G251-E251)/ABS(E251-F251))</f>
        <v/>
      </c>
      <c r="T251" s="14">
        <f>IF(L251="","",IF(L251&gt;0,"Win",IF(L251&lt;0,"Loss","BE")))</f>
        <v/>
      </c>
      <c r="U251" s="15">
        <f>IF(L251="","",IF(L251&lt;0,IF(ISNUMBER(U250),U250,0)+1,0))</f>
        <v/>
      </c>
      <c r="V251" s="11">
        <f>IF(L251="",NA(),SUM(L$2:L251))</f>
        <v/>
      </c>
      <c r="W251" s="15">
        <f>IF(L251="",0,1)</f>
        <v/>
      </c>
    </row>
    <row r="252">
      <c r="A252" s="7" t="n"/>
      <c r="E252" s="8" t="n"/>
      <c r="F252" s="8" t="n"/>
      <c r="G252" s="8" t="n"/>
      <c r="H252" s="8" t="n"/>
      <c r="I252" s="9" t="n"/>
      <c r="J252" s="10" t="n"/>
      <c r="K252" s="11">
        <f>IF(OR(E252="",F252="",I252=""),"",ABS(E252-F252)*I252)</f>
        <v/>
      </c>
      <c r="L252" s="11">
        <f>IF(OR(E252="",H252="",I252=""),"",(H252-E252)*I252*IF(C252="Short",-1,1)-N(J252))</f>
        <v/>
      </c>
      <c r="M252" s="12">
        <f>IF(OR(L252="",K252="",K252=0),"",L252/K252)</f>
        <v/>
      </c>
      <c r="N252" s="13">
        <f>IF(OR(E252="",F252="",G252="",E252=F252),"",ABS(G252-E252)/ABS(E252-F252))</f>
        <v/>
      </c>
      <c r="T252" s="14">
        <f>IF(L252="","",IF(L252&gt;0,"Win",IF(L252&lt;0,"Loss","BE")))</f>
        <v/>
      </c>
      <c r="U252" s="15">
        <f>IF(L252="","",IF(L252&lt;0,IF(ISNUMBER(U251),U251,0)+1,0))</f>
        <v/>
      </c>
      <c r="V252" s="11">
        <f>IF(L252="",NA(),SUM(L$2:L252))</f>
        <v/>
      </c>
      <c r="W252" s="15">
        <f>IF(L252="",0,1)</f>
        <v/>
      </c>
    </row>
    <row r="253">
      <c r="A253" s="7" t="n"/>
      <c r="E253" s="8" t="n"/>
      <c r="F253" s="8" t="n"/>
      <c r="G253" s="8" t="n"/>
      <c r="H253" s="8" t="n"/>
      <c r="I253" s="9" t="n"/>
      <c r="J253" s="10" t="n"/>
      <c r="K253" s="11">
        <f>IF(OR(E253="",F253="",I253=""),"",ABS(E253-F253)*I253)</f>
        <v/>
      </c>
      <c r="L253" s="11">
        <f>IF(OR(E253="",H253="",I253=""),"",(H253-E253)*I253*IF(C253="Short",-1,1)-N(J253))</f>
        <v/>
      </c>
      <c r="M253" s="12">
        <f>IF(OR(L253="",K253="",K253=0),"",L253/K253)</f>
        <v/>
      </c>
      <c r="N253" s="13">
        <f>IF(OR(E253="",F253="",G253="",E253=F253),"",ABS(G253-E253)/ABS(E253-F253))</f>
        <v/>
      </c>
      <c r="T253" s="14">
        <f>IF(L253="","",IF(L253&gt;0,"Win",IF(L253&lt;0,"Loss","BE")))</f>
        <v/>
      </c>
      <c r="U253" s="15">
        <f>IF(L253="","",IF(L253&lt;0,IF(ISNUMBER(U252),U252,0)+1,0))</f>
        <v/>
      </c>
      <c r="V253" s="11">
        <f>IF(L253="",NA(),SUM(L$2:L253))</f>
        <v/>
      </c>
      <c r="W253" s="15">
        <f>IF(L253="",0,1)</f>
        <v/>
      </c>
    </row>
    <row r="254">
      <c r="A254" s="7" t="n"/>
      <c r="E254" s="8" t="n"/>
      <c r="F254" s="8" t="n"/>
      <c r="G254" s="8" t="n"/>
      <c r="H254" s="8" t="n"/>
      <c r="I254" s="9" t="n"/>
      <c r="J254" s="10" t="n"/>
      <c r="K254" s="11">
        <f>IF(OR(E254="",F254="",I254=""),"",ABS(E254-F254)*I254)</f>
        <v/>
      </c>
      <c r="L254" s="11">
        <f>IF(OR(E254="",H254="",I254=""),"",(H254-E254)*I254*IF(C254="Short",-1,1)-N(J254))</f>
        <v/>
      </c>
      <c r="M254" s="12">
        <f>IF(OR(L254="",K254="",K254=0),"",L254/K254)</f>
        <v/>
      </c>
      <c r="N254" s="13">
        <f>IF(OR(E254="",F254="",G254="",E254=F254),"",ABS(G254-E254)/ABS(E254-F254))</f>
        <v/>
      </c>
      <c r="T254" s="14">
        <f>IF(L254="","",IF(L254&gt;0,"Win",IF(L254&lt;0,"Loss","BE")))</f>
        <v/>
      </c>
      <c r="U254" s="15">
        <f>IF(L254="","",IF(L254&lt;0,IF(ISNUMBER(U253),U253,0)+1,0))</f>
        <v/>
      </c>
      <c r="V254" s="11">
        <f>IF(L254="",NA(),SUM(L$2:L254))</f>
        <v/>
      </c>
      <c r="W254" s="15">
        <f>IF(L254="",0,1)</f>
        <v/>
      </c>
    </row>
    <row r="255">
      <c r="A255" s="7" t="n"/>
      <c r="E255" s="8" t="n"/>
      <c r="F255" s="8" t="n"/>
      <c r="G255" s="8" t="n"/>
      <c r="H255" s="8" t="n"/>
      <c r="I255" s="9" t="n"/>
      <c r="J255" s="10" t="n"/>
      <c r="K255" s="11">
        <f>IF(OR(E255="",F255="",I255=""),"",ABS(E255-F255)*I255)</f>
        <v/>
      </c>
      <c r="L255" s="11">
        <f>IF(OR(E255="",H255="",I255=""),"",(H255-E255)*I255*IF(C255="Short",-1,1)-N(J255))</f>
        <v/>
      </c>
      <c r="M255" s="12">
        <f>IF(OR(L255="",K255="",K255=0),"",L255/K255)</f>
        <v/>
      </c>
      <c r="N255" s="13">
        <f>IF(OR(E255="",F255="",G255="",E255=F255),"",ABS(G255-E255)/ABS(E255-F255))</f>
        <v/>
      </c>
      <c r="T255" s="14">
        <f>IF(L255="","",IF(L255&gt;0,"Win",IF(L255&lt;0,"Loss","BE")))</f>
        <v/>
      </c>
      <c r="U255" s="15">
        <f>IF(L255="","",IF(L255&lt;0,IF(ISNUMBER(U254),U254,0)+1,0))</f>
        <v/>
      </c>
      <c r="V255" s="11">
        <f>IF(L255="",NA(),SUM(L$2:L255))</f>
        <v/>
      </c>
      <c r="W255" s="15">
        <f>IF(L255="",0,1)</f>
        <v/>
      </c>
    </row>
    <row r="256">
      <c r="A256" s="7" t="n"/>
      <c r="E256" s="8" t="n"/>
      <c r="F256" s="8" t="n"/>
      <c r="G256" s="8" t="n"/>
      <c r="H256" s="8" t="n"/>
      <c r="I256" s="9" t="n"/>
      <c r="J256" s="10" t="n"/>
      <c r="K256" s="11">
        <f>IF(OR(E256="",F256="",I256=""),"",ABS(E256-F256)*I256)</f>
        <v/>
      </c>
      <c r="L256" s="11">
        <f>IF(OR(E256="",H256="",I256=""),"",(H256-E256)*I256*IF(C256="Short",-1,1)-N(J256))</f>
        <v/>
      </c>
      <c r="M256" s="12">
        <f>IF(OR(L256="",K256="",K256=0),"",L256/K256)</f>
        <v/>
      </c>
      <c r="N256" s="13">
        <f>IF(OR(E256="",F256="",G256="",E256=F256),"",ABS(G256-E256)/ABS(E256-F256))</f>
        <v/>
      </c>
      <c r="T256" s="14">
        <f>IF(L256="","",IF(L256&gt;0,"Win",IF(L256&lt;0,"Loss","BE")))</f>
        <v/>
      </c>
      <c r="U256" s="15">
        <f>IF(L256="","",IF(L256&lt;0,IF(ISNUMBER(U255),U255,0)+1,0))</f>
        <v/>
      </c>
      <c r="V256" s="11">
        <f>IF(L256="",NA(),SUM(L$2:L256))</f>
        <v/>
      </c>
      <c r="W256" s="15">
        <f>IF(L256="",0,1)</f>
        <v/>
      </c>
    </row>
    <row r="257">
      <c r="A257" s="7" t="n"/>
      <c r="E257" s="8" t="n"/>
      <c r="F257" s="8" t="n"/>
      <c r="G257" s="8" t="n"/>
      <c r="H257" s="8" t="n"/>
      <c r="I257" s="9" t="n"/>
      <c r="J257" s="10" t="n"/>
      <c r="K257" s="11">
        <f>IF(OR(E257="",F257="",I257=""),"",ABS(E257-F257)*I257)</f>
        <v/>
      </c>
      <c r="L257" s="11">
        <f>IF(OR(E257="",H257="",I257=""),"",(H257-E257)*I257*IF(C257="Short",-1,1)-N(J257))</f>
        <v/>
      </c>
      <c r="M257" s="12">
        <f>IF(OR(L257="",K257="",K257=0),"",L257/K257)</f>
        <v/>
      </c>
      <c r="N257" s="13">
        <f>IF(OR(E257="",F257="",G257="",E257=F257),"",ABS(G257-E257)/ABS(E257-F257))</f>
        <v/>
      </c>
      <c r="T257" s="14">
        <f>IF(L257="","",IF(L257&gt;0,"Win",IF(L257&lt;0,"Loss","BE")))</f>
        <v/>
      </c>
      <c r="U257" s="15">
        <f>IF(L257="","",IF(L257&lt;0,IF(ISNUMBER(U256),U256,0)+1,0))</f>
        <v/>
      </c>
      <c r="V257" s="11">
        <f>IF(L257="",NA(),SUM(L$2:L257))</f>
        <v/>
      </c>
      <c r="W257" s="15">
        <f>IF(L257="",0,1)</f>
        <v/>
      </c>
    </row>
    <row r="258">
      <c r="A258" s="7" t="n"/>
      <c r="E258" s="8" t="n"/>
      <c r="F258" s="8" t="n"/>
      <c r="G258" s="8" t="n"/>
      <c r="H258" s="8" t="n"/>
      <c r="I258" s="9" t="n"/>
      <c r="J258" s="10" t="n"/>
      <c r="K258" s="11">
        <f>IF(OR(E258="",F258="",I258=""),"",ABS(E258-F258)*I258)</f>
        <v/>
      </c>
      <c r="L258" s="11">
        <f>IF(OR(E258="",H258="",I258=""),"",(H258-E258)*I258*IF(C258="Short",-1,1)-N(J258))</f>
        <v/>
      </c>
      <c r="M258" s="12">
        <f>IF(OR(L258="",K258="",K258=0),"",L258/K258)</f>
        <v/>
      </c>
      <c r="N258" s="13">
        <f>IF(OR(E258="",F258="",G258="",E258=F258),"",ABS(G258-E258)/ABS(E258-F258))</f>
        <v/>
      </c>
      <c r="T258" s="14">
        <f>IF(L258="","",IF(L258&gt;0,"Win",IF(L258&lt;0,"Loss","BE")))</f>
        <v/>
      </c>
      <c r="U258" s="15">
        <f>IF(L258="","",IF(L258&lt;0,IF(ISNUMBER(U257),U257,0)+1,0))</f>
        <v/>
      </c>
      <c r="V258" s="11">
        <f>IF(L258="",NA(),SUM(L$2:L258))</f>
        <v/>
      </c>
      <c r="W258" s="15">
        <f>IF(L258="",0,1)</f>
        <v/>
      </c>
    </row>
    <row r="259">
      <c r="A259" s="7" t="n"/>
      <c r="E259" s="8" t="n"/>
      <c r="F259" s="8" t="n"/>
      <c r="G259" s="8" t="n"/>
      <c r="H259" s="8" t="n"/>
      <c r="I259" s="9" t="n"/>
      <c r="J259" s="10" t="n"/>
      <c r="K259" s="11">
        <f>IF(OR(E259="",F259="",I259=""),"",ABS(E259-F259)*I259)</f>
        <v/>
      </c>
      <c r="L259" s="11">
        <f>IF(OR(E259="",H259="",I259=""),"",(H259-E259)*I259*IF(C259="Short",-1,1)-N(J259))</f>
        <v/>
      </c>
      <c r="M259" s="12">
        <f>IF(OR(L259="",K259="",K259=0),"",L259/K259)</f>
        <v/>
      </c>
      <c r="N259" s="13">
        <f>IF(OR(E259="",F259="",G259="",E259=F259),"",ABS(G259-E259)/ABS(E259-F259))</f>
        <v/>
      </c>
      <c r="T259" s="14">
        <f>IF(L259="","",IF(L259&gt;0,"Win",IF(L259&lt;0,"Loss","BE")))</f>
        <v/>
      </c>
      <c r="U259" s="15">
        <f>IF(L259="","",IF(L259&lt;0,IF(ISNUMBER(U258),U258,0)+1,0))</f>
        <v/>
      </c>
      <c r="V259" s="11">
        <f>IF(L259="",NA(),SUM(L$2:L259))</f>
        <v/>
      </c>
      <c r="W259" s="15">
        <f>IF(L259="",0,1)</f>
        <v/>
      </c>
    </row>
    <row r="260">
      <c r="A260" s="7" t="n"/>
      <c r="E260" s="8" t="n"/>
      <c r="F260" s="8" t="n"/>
      <c r="G260" s="8" t="n"/>
      <c r="H260" s="8" t="n"/>
      <c r="I260" s="9" t="n"/>
      <c r="J260" s="10" t="n"/>
      <c r="K260" s="11">
        <f>IF(OR(E260="",F260="",I260=""),"",ABS(E260-F260)*I260)</f>
        <v/>
      </c>
      <c r="L260" s="11">
        <f>IF(OR(E260="",H260="",I260=""),"",(H260-E260)*I260*IF(C260="Short",-1,1)-N(J260))</f>
        <v/>
      </c>
      <c r="M260" s="12">
        <f>IF(OR(L260="",K260="",K260=0),"",L260/K260)</f>
        <v/>
      </c>
      <c r="N260" s="13">
        <f>IF(OR(E260="",F260="",G260="",E260=F260),"",ABS(G260-E260)/ABS(E260-F260))</f>
        <v/>
      </c>
      <c r="T260" s="14">
        <f>IF(L260="","",IF(L260&gt;0,"Win",IF(L260&lt;0,"Loss","BE")))</f>
        <v/>
      </c>
      <c r="U260" s="15">
        <f>IF(L260="","",IF(L260&lt;0,IF(ISNUMBER(U259),U259,0)+1,0))</f>
        <v/>
      </c>
      <c r="V260" s="11">
        <f>IF(L260="",NA(),SUM(L$2:L260))</f>
        <v/>
      </c>
      <c r="W260" s="15">
        <f>IF(L260="",0,1)</f>
        <v/>
      </c>
    </row>
    <row r="261">
      <c r="A261" s="7" t="n"/>
      <c r="E261" s="8" t="n"/>
      <c r="F261" s="8" t="n"/>
      <c r="G261" s="8" t="n"/>
      <c r="H261" s="8" t="n"/>
      <c r="I261" s="9" t="n"/>
      <c r="J261" s="10" t="n"/>
      <c r="K261" s="11">
        <f>IF(OR(E261="",F261="",I261=""),"",ABS(E261-F261)*I261)</f>
        <v/>
      </c>
      <c r="L261" s="11">
        <f>IF(OR(E261="",H261="",I261=""),"",(H261-E261)*I261*IF(C261="Short",-1,1)-N(J261))</f>
        <v/>
      </c>
      <c r="M261" s="12">
        <f>IF(OR(L261="",K261="",K261=0),"",L261/K261)</f>
        <v/>
      </c>
      <c r="N261" s="13">
        <f>IF(OR(E261="",F261="",G261="",E261=F261),"",ABS(G261-E261)/ABS(E261-F261))</f>
        <v/>
      </c>
      <c r="T261" s="14">
        <f>IF(L261="","",IF(L261&gt;0,"Win",IF(L261&lt;0,"Loss","BE")))</f>
        <v/>
      </c>
      <c r="U261" s="15">
        <f>IF(L261="","",IF(L261&lt;0,IF(ISNUMBER(U260),U260,0)+1,0))</f>
        <v/>
      </c>
      <c r="V261" s="11">
        <f>IF(L261="",NA(),SUM(L$2:L261))</f>
        <v/>
      </c>
      <c r="W261" s="15">
        <f>IF(L261="",0,1)</f>
        <v/>
      </c>
    </row>
    <row r="262">
      <c r="A262" s="7" t="n"/>
      <c r="E262" s="8" t="n"/>
      <c r="F262" s="8" t="n"/>
      <c r="G262" s="8" t="n"/>
      <c r="H262" s="8" t="n"/>
      <c r="I262" s="9" t="n"/>
      <c r="J262" s="10" t="n"/>
      <c r="K262" s="11">
        <f>IF(OR(E262="",F262="",I262=""),"",ABS(E262-F262)*I262)</f>
        <v/>
      </c>
      <c r="L262" s="11">
        <f>IF(OR(E262="",H262="",I262=""),"",(H262-E262)*I262*IF(C262="Short",-1,1)-N(J262))</f>
        <v/>
      </c>
      <c r="M262" s="12">
        <f>IF(OR(L262="",K262="",K262=0),"",L262/K262)</f>
        <v/>
      </c>
      <c r="N262" s="13">
        <f>IF(OR(E262="",F262="",G262="",E262=F262),"",ABS(G262-E262)/ABS(E262-F262))</f>
        <v/>
      </c>
      <c r="T262" s="14">
        <f>IF(L262="","",IF(L262&gt;0,"Win",IF(L262&lt;0,"Loss","BE")))</f>
        <v/>
      </c>
      <c r="U262" s="15">
        <f>IF(L262="","",IF(L262&lt;0,IF(ISNUMBER(U261),U261,0)+1,0))</f>
        <v/>
      </c>
      <c r="V262" s="11">
        <f>IF(L262="",NA(),SUM(L$2:L262))</f>
        <v/>
      </c>
      <c r="W262" s="15">
        <f>IF(L262="",0,1)</f>
        <v/>
      </c>
    </row>
    <row r="263">
      <c r="A263" s="7" t="n"/>
      <c r="E263" s="8" t="n"/>
      <c r="F263" s="8" t="n"/>
      <c r="G263" s="8" t="n"/>
      <c r="H263" s="8" t="n"/>
      <c r="I263" s="9" t="n"/>
      <c r="J263" s="10" t="n"/>
      <c r="K263" s="11">
        <f>IF(OR(E263="",F263="",I263=""),"",ABS(E263-F263)*I263)</f>
        <v/>
      </c>
      <c r="L263" s="11">
        <f>IF(OR(E263="",H263="",I263=""),"",(H263-E263)*I263*IF(C263="Short",-1,1)-N(J263))</f>
        <v/>
      </c>
      <c r="M263" s="12">
        <f>IF(OR(L263="",K263="",K263=0),"",L263/K263)</f>
        <v/>
      </c>
      <c r="N263" s="13">
        <f>IF(OR(E263="",F263="",G263="",E263=F263),"",ABS(G263-E263)/ABS(E263-F263))</f>
        <v/>
      </c>
      <c r="T263" s="14">
        <f>IF(L263="","",IF(L263&gt;0,"Win",IF(L263&lt;0,"Loss","BE")))</f>
        <v/>
      </c>
      <c r="U263" s="15">
        <f>IF(L263="","",IF(L263&lt;0,IF(ISNUMBER(U262),U262,0)+1,0))</f>
        <v/>
      </c>
      <c r="V263" s="11">
        <f>IF(L263="",NA(),SUM(L$2:L263))</f>
        <v/>
      </c>
      <c r="W263" s="15">
        <f>IF(L263="",0,1)</f>
        <v/>
      </c>
    </row>
    <row r="264">
      <c r="A264" s="7" t="n"/>
      <c r="E264" s="8" t="n"/>
      <c r="F264" s="8" t="n"/>
      <c r="G264" s="8" t="n"/>
      <c r="H264" s="8" t="n"/>
      <c r="I264" s="9" t="n"/>
      <c r="J264" s="10" t="n"/>
      <c r="K264" s="11">
        <f>IF(OR(E264="",F264="",I264=""),"",ABS(E264-F264)*I264)</f>
        <v/>
      </c>
      <c r="L264" s="11">
        <f>IF(OR(E264="",H264="",I264=""),"",(H264-E264)*I264*IF(C264="Short",-1,1)-N(J264))</f>
        <v/>
      </c>
      <c r="M264" s="12">
        <f>IF(OR(L264="",K264="",K264=0),"",L264/K264)</f>
        <v/>
      </c>
      <c r="N264" s="13">
        <f>IF(OR(E264="",F264="",G264="",E264=F264),"",ABS(G264-E264)/ABS(E264-F264))</f>
        <v/>
      </c>
      <c r="T264" s="14">
        <f>IF(L264="","",IF(L264&gt;0,"Win",IF(L264&lt;0,"Loss","BE")))</f>
        <v/>
      </c>
      <c r="U264" s="15">
        <f>IF(L264="","",IF(L264&lt;0,IF(ISNUMBER(U263),U263,0)+1,0))</f>
        <v/>
      </c>
      <c r="V264" s="11">
        <f>IF(L264="",NA(),SUM(L$2:L264))</f>
        <v/>
      </c>
      <c r="W264" s="15">
        <f>IF(L264="",0,1)</f>
        <v/>
      </c>
    </row>
    <row r="265">
      <c r="A265" s="7" t="n"/>
      <c r="E265" s="8" t="n"/>
      <c r="F265" s="8" t="n"/>
      <c r="G265" s="8" t="n"/>
      <c r="H265" s="8" t="n"/>
      <c r="I265" s="9" t="n"/>
      <c r="J265" s="10" t="n"/>
      <c r="K265" s="11">
        <f>IF(OR(E265="",F265="",I265=""),"",ABS(E265-F265)*I265)</f>
        <v/>
      </c>
      <c r="L265" s="11">
        <f>IF(OR(E265="",H265="",I265=""),"",(H265-E265)*I265*IF(C265="Short",-1,1)-N(J265))</f>
        <v/>
      </c>
      <c r="M265" s="12">
        <f>IF(OR(L265="",K265="",K265=0),"",L265/K265)</f>
        <v/>
      </c>
      <c r="N265" s="13">
        <f>IF(OR(E265="",F265="",G265="",E265=F265),"",ABS(G265-E265)/ABS(E265-F265))</f>
        <v/>
      </c>
      <c r="T265" s="14">
        <f>IF(L265="","",IF(L265&gt;0,"Win",IF(L265&lt;0,"Loss","BE")))</f>
        <v/>
      </c>
      <c r="U265" s="15">
        <f>IF(L265="","",IF(L265&lt;0,IF(ISNUMBER(U264),U264,0)+1,0))</f>
        <v/>
      </c>
      <c r="V265" s="11">
        <f>IF(L265="",NA(),SUM(L$2:L265))</f>
        <v/>
      </c>
      <c r="W265" s="15">
        <f>IF(L265="",0,1)</f>
        <v/>
      </c>
    </row>
    <row r="266">
      <c r="A266" s="7" t="n"/>
      <c r="E266" s="8" t="n"/>
      <c r="F266" s="8" t="n"/>
      <c r="G266" s="8" t="n"/>
      <c r="H266" s="8" t="n"/>
      <c r="I266" s="9" t="n"/>
      <c r="J266" s="10" t="n"/>
      <c r="K266" s="11">
        <f>IF(OR(E266="",F266="",I266=""),"",ABS(E266-F266)*I266)</f>
        <v/>
      </c>
      <c r="L266" s="11">
        <f>IF(OR(E266="",H266="",I266=""),"",(H266-E266)*I266*IF(C266="Short",-1,1)-N(J266))</f>
        <v/>
      </c>
      <c r="M266" s="12">
        <f>IF(OR(L266="",K266="",K266=0),"",L266/K266)</f>
        <v/>
      </c>
      <c r="N266" s="13">
        <f>IF(OR(E266="",F266="",G266="",E266=F266),"",ABS(G266-E266)/ABS(E266-F266))</f>
        <v/>
      </c>
      <c r="T266" s="14">
        <f>IF(L266="","",IF(L266&gt;0,"Win",IF(L266&lt;0,"Loss","BE")))</f>
        <v/>
      </c>
      <c r="U266" s="15">
        <f>IF(L266="","",IF(L266&lt;0,IF(ISNUMBER(U265),U265,0)+1,0))</f>
        <v/>
      </c>
      <c r="V266" s="11">
        <f>IF(L266="",NA(),SUM(L$2:L266))</f>
        <v/>
      </c>
      <c r="W266" s="15">
        <f>IF(L266="",0,1)</f>
        <v/>
      </c>
    </row>
    <row r="267">
      <c r="A267" s="7" t="n"/>
      <c r="E267" s="8" t="n"/>
      <c r="F267" s="8" t="n"/>
      <c r="G267" s="8" t="n"/>
      <c r="H267" s="8" t="n"/>
      <c r="I267" s="9" t="n"/>
      <c r="J267" s="10" t="n"/>
      <c r="K267" s="11">
        <f>IF(OR(E267="",F267="",I267=""),"",ABS(E267-F267)*I267)</f>
        <v/>
      </c>
      <c r="L267" s="11">
        <f>IF(OR(E267="",H267="",I267=""),"",(H267-E267)*I267*IF(C267="Short",-1,1)-N(J267))</f>
        <v/>
      </c>
      <c r="M267" s="12">
        <f>IF(OR(L267="",K267="",K267=0),"",L267/K267)</f>
        <v/>
      </c>
      <c r="N267" s="13">
        <f>IF(OR(E267="",F267="",G267="",E267=F267),"",ABS(G267-E267)/ABS(E267-F267))</f>
        <v/>
      </c>
      <c r="T267" s="14">
        <f>IF(L267="","",IF(L267&gt;0,"Win",IF(L267&lt;0,"Loss","BE")))</f>
        <v/>
      </c>
      <c r="U267" s="15">
        <f>IF(L267="","",IF(L267&lt;0,IF(ISNUMBER(U266),U266,0)+1,0))</f>
        <v/>
      </c>
      <c r="V267" s="11">
        <f>IF(L267="",NA(),SUM(L$2:L267))</f>
        <v/>
      </c>
      <c r="W267" s="15">
        <f>IF(L267="",0,1)</f>
        <v/>
      </c>
    </row>
    <row r="268">
      <c r="A268" s="7" t="n"/>
      <c r="E268" s="8" t="n"/>
      <c r="F268" s="8" t="n"/>
      <c r="G268" s="8" t="n"/>
      <c r="H268" s="8" t="n"/>
      <c r="I268" s="9" t="n"/>
      <c r="J268" s="10" t="n"/>
      <c r="K268" s="11">
        <f>IF(OR(E268="",F268="",I268=""),"",ABS(E268-F268)*I268)</f>
        <v/>
      </c>
      <c r="L268" s="11">
        <f>IF(OR(E268="",H268="",I268=""),"",(H268-E268)*I268*IF(C268="Short",-1,1)-N(J268))</f>
        <v/>
      </c>
      <c r="M268" s="12">
        <f>IF(OR(L268="",K268="",K268=0),"",L268/K268)</f>
        <v/>
      </c>
      <c r="N268" s="13">
        <f>IF(OR(E268="",F268="",G268="",E268=F268),"",ABS(G268-E268)/ABS(E268-F268))</f>
        <v/>
      </c>
      <c r="T268" s="14">
        <f>IF(L268="","",IF(L268&gt;0,"Win",IF(L268&lt;0,"Loss","BE")))</f>
        <v/>
      </c>
      <c r="U268" s="15">
        <f>IF(L268="","",IF(L268&lt;0,IF(ISNUMBER(U267),U267,0)+1,0))</f>
        <v/>
      </c>
      <c r="V268" s="11">
        <f>IF(L268="",NA(),SUM(L$2:L268))</f>
        <v/>
      </c>
      <c r="W268" s="15">
        <f>IF(L268="",0,1)</f>
        <v/>
      </c>
    </row>
    <row r="269">
      <c r="A269" s="7" t="n"/>
      <c r="E269" s="8" t="n"/>
      <c r="F269" s="8" t="n"/>
      <c r="G269" s="8" t="n"/>
      <c r="H269" s="8" t="n"/>
      <c r="I269" s="9" t="n"/>
      <c r="J269" s="10" t="n"/>
      <c r="K269" s="11">
        <f>IF(OR(E269="",F269="",I269=""),"",ABS(E269-F269)*I269)</f>
        <v/>
      </c>
      <c r="L269" s="11">
        <f>IF(OR(E269="",H269="",I269=""),"",(H269-E269)*I269*IF(C269="Short",-1,1)-N(J269))</f>
        <v/>
      </c>
      <c r="M269" s="12">
        <f>IF(OR(L269="",K269="",K269=0),"",L269/K269)</f>
        <v/>
      </c>
      <c r="N269" s="13">
        <f>IF(OR(E269="",F269="",G269="",E269=F269),"",ABS(G269-E269)/ABS(E269-F269))</f>
        <v/>
      </c>
      <c r="T269" s="14">
        <f>IF(L269="","",IF(L269&gt;0,"Win",IF(L269&lt;0,"Loss","BE")))</f>
        <v/>
      </c>
      <c r="U269" s="15">
        <f>IF(L269="","",IF(L269&lt;0,IF(ISNUMBER(U268),U268,0)+1,0))</f>
        <v/>
      </c>
      <c r="V269" s="11">
        <f>IF(L269="",NA(),SUM(L$2:L269))</f>
        <v/>
      </c>
      <c r="W269" s="15">
        <f>IF(L269="",0,1)</f>
        <v/>
      </c>
    </row>
    <row r="270">
      <c r="A270" s="7" t="n"/>
      <c r="E270" s="8" t="n"/>
      <c r="F270" s="8" t="n"/>
      <c r="G270" s="8" t="n"/>
      <c r="H270" s="8" t="n"/>
      <c r="I270" s="9" t="n"/>
      <c r="J270" s="10" t="n"/>
      <c r="K270" s="11">
        <f>IF(OR(E270="",F270="",I270=""),"",ABS(E270-F270)*I270)</f>
        <v/>
      </c>
      <c r="L270" s="11">
        <f>IF(OR(E270="",H270="",I270=""),"",(H270-E270)*I270*IF(C270="Short",-1,1)-N(J270))</f>
        <v/>
      </c>
      <c r="M270" s="12">
        <f>IF(OR(L270="",K270="",K270=0),"",L270/K270)</f>
        <v/>
      </c>
      <c r="N270" s="13">
        <f>IF(OR(E270="",F270="",G270="",E270=F270),"",ABS(G270-E270)/ABS(E270-F270))</f>
        <v/>
      </c>
      <c r="T270" s="14">
        <f>IF(L270="","",IF(L270&gt;0,"Win",IF(L270&lt;0,"Loss","BE")))</f>
        <v/>
      </c>
      <c r="U270" s="15">
        <f>IF(L270="","",IF(L270&lt;0,IF(ISNUMBER(U269),U269,0)+1,0))</f>
        <v/>
      </c>
      <c r="V270" s="11">
        <f>IF(L270="",NA(),SUM(L$2:L270))</f>
        <v/>
      </c>
      <c r="W270" s="15">
        <f>IF(L270="",0,1)</f>
        <v/>
      </c>
    </row>
    <row r="271">
      <c r="A271" s="7" t="n"/>
      <c r="E271" s="8" t="n"/>
      <c r="F271" s="8" t="n"/>
      <c r="G271" s="8" t="n"/>
      <c r="H271" s="8" t="n"/>
      <c r="I271" s="9" t="n"/>
      <c r="J271" s="10" t="n"/>
      <c r="K271" s="11">
        <f>IF(OR(E271="",F271="",I271=""),"",ABS(E271-F271)*I271)</f>
        <v/>
      </c>
      <c r="L271" s="11">
        <f>IF(OR(E271="",H271="",I271=""),"",(H271-E271)*I271*IF(C271="Short",-1,1)-N(J271))</f>
        <v/>
      </c>
      <c r="M271" s="12">
        <f>IF(OR(L271="",K271="",K271=0),"",L271/K271)</f>
        <v/>
      </c>
      <c r="N271" s="13">
        <f>IF(OR(E271="",F271="",G271="",E271=F271),"",ABS(G271-E271)/ABS(E271-F271))</f>
        <v/>
      </c>
      <c r="T271" s="14">
        <f>IF(L271="","",IF(L271&gt;0,"Win",IF(L271&lt;0,"Loss","BE")))</f>
        <v/>
      </c>
      <c r="U271" s="15">
        <f>IF(L271="","",IF(L271&lt;0,IF(ISNUMBER(U270),U270,0)+1,0))</f>
        <v/>
      </c>
      <c r="V271" s="11">
        <f>IF(L271="",NA(),SUM(L$2:L271))</f>
        <v/>
      </c>
      <c r="W271" s="15">
        <f>IF(L271="",0,1)</f>
        <v/>
      </c>
    </row>
    <row r="272">
      <c r="A272" s="7" t="n"/>
      <c r="E272" s="8" t="n"/>
      <c r="F272" s="8" t="n"/>
      <c r="G272" s="8" t="n"/>
      <c r="H272" s="8" t="n"/>
      <c r="I272" s="9" t="n"/>
      <c r="J272" s="10" t="n"/>
      <c r="K272" s="11">
        <f>IF(OR(E272="",F272="",I272=""),"",ABS(E272-F272)*I272)</f>
        <v/>
      </c>
      <c r="L272" s="11">
        <f>IF(OR(E272="",H272="",I272=""),"",(H272-E272)*I272*IF(C272="Short",-1,1)-N(J272))</f>
        <v/>
      </c>
      <c r="M272" s="12">
        <f>IF(OR(L272="",K272="",K272=0),"",L272/K272)</f>
        <v/>
      </c>
      <c r="N272" s="13">
        <f>IF(OR(E272="",F272="",G272="",E272=F272),"",ABS(G272-E272)/ABS(E272-F272))</f>
        <v/>
      </c>
      <c r="T272" s="14">
        <f>IF(L272="","",IF(L272&gt;0,"Win",IF(L272&lt;0,"Loss","BE")))</f>
        <v/>
      </c>
      <c r="U272" s="15">
        <f>IF(L272="","",IF(L272&lt;0,IF(ISNUMBER(U271),U271,0)+1,0))</f>
        <v/>
      </c>
      <c r="V272" s="11">
        <f>IF(L272="",NA(),SUM(L$2:L272))</f>
        <v/>
      </c>
      <c r="W272" s="15">
        <f>IF(L272="",0,1)</f>
        <v/>
      </c>
    </row>
    <row r="273">
      <c r="A273" s="7" t="n"/>
      <c r="E273" s="8" t="n"/>
      <c r="F273" s="8" t="n"/>
      <c r="G273" s="8" t="n"/>
      <c r="H273" s="8" t="n"/>
      <c r="I273" s="9" t="n"/>
      <c r="J273" s="10" t="n"/>
      <c r="K273" s="11">
        <f>IF(OR(E273="",F273="",I273=""),"",ABS(E273-F273)*I273)</f>
        <v/>
      </c>
      <c r="L273" s="11">
        <f>IF(OR(E273="",H273="",I273=""),"",(H273-E273)*I273*IF(C273="Short",-1,1)-N(J273))</f>
        <v/>
      </c>
      <c r="M273" s="12">
        <f>IF(OR(L273="",K273="",K273=0),"",L273/K273)</f>
        <v/>
      </c>
      <c r="N273" s="13">
        <f>IF(OR(E273="",F273="",G273="",E273=F273),"",ABS(G273-E273)/ABS(E273-F273))</f>
        <v/>
      </c>
      <c r="T273" s="14">
        <f>IF(L273="","",IF(L273&gt;0,"Win",IF(L273&lt;0,"Loss","BE")))</f>
        <v/>
      </c>
      <c r="U273" s="15">
        <f>IF(L273="","",IF(L273&lt;0,IF(ISNUMBER(U272),U272,0)+1,0))</f>
        <v/>
      </c>
      <c r="V273" s="11">
        <f>IF(L273="",NA(),SUM(L$2:L273))</f>
        <v/>
      </c>
      <c r="W273" s="15">
        <f>IF(L273="",0,1)</f>
        <v/>
      </c>
    </row>
    <row r="274">
      <c r="A274" s="7" t="n"/>
      <c r="E274" s="8" t="n"/>
      <c r="F274" s="8" t="n"/>
      <c r="G274" s="8" t="n"/>
      <c r="H274" s="8" t="n"/>
      <c r="I274" s="9" t="n"/>
      <c r="J274" s="10" t="n"/>
      <c r="K274" s="11">
        <f>IF(OR(E274="",F274="",I274=""),"",ABS(E274-F274)*I274)</f>
        <v/>
      </c>
      <c r="L274" s="11">
        <f>IF(OR(E274="",H274="",I274=""),"",(H274-E274)*I274*IF(C274="Short",-1,1)-N(J274))</f>
        <v/>
      </c>
      <c r="M274" s="12">
        <f>IF(OR(L274="",K274="",K274=0),"",L274/K274)</f>
        <v/>
      </c>
      <c r="N274" s="13">
        <f>IF(OR(E274="",F274="",G274="",E274=F274),"",ABS(G274-E274)/ABS(E274-F274))</f>
        <v/>
      </c>
      <c r="T274" s="14">
        <f>IF(L274="","",IF(L274&gt;0,"Win",IF(L274&lt;0,"Loss","BE")))</f>
        <v/>
      </c>
      <c r="U274" s="15">
        <f>IF(L274="","",IF(L274&lt;0,IF(ISNUMBER(U273),U273,0)+1,0))</f>
        <v/>
      </c>
      <c r="V274" s="11">
        <f>IF(L274="",NA(),SUM(L$2:L274))</f>
        <v/>
      </c>
      <c r="W274" s="15">
        <f>IF(L274="",0,1)</f>
        <v/>
      </c>
    </row>
    <row r="275">
      <c r="A275" s="7" t="n"/>
      <c r="E275" s="8" t="n"/>
      <c r="F275" s="8" t="n"/>
      <c r="G275" s="8" t="n"/>
      <c r="H275" s="8" t="n"/>
      <c r="I275" s="9" t="n"/>
      <c r="J275" s="10" t="n"/>
      <c r="K275" s="11">
        <f>IF(OR(E275="",F275="",I275=""),"",ABS(E275-F275)*I275)</f>
        <v/>
      </c>
      <c r="L275" s="11">
        <f>IF(OR(E275="",H275="",I275=""),"",(H275-E275)*I275*IF(C275="Short",-1,1)-N(J275))</f>
        <v/>
      </c>
      <c r="M275" s="12">
        <f>IF(OR(L275="",K275="",K275=0),"",L275/K275)</f>
        <v/>
      </c>
      <c r="N275" s="13">
        <f>IF(OR(E275="",F275="",G275="",E275=F275),"",ABS(G275-E275)/ABS(E275-F275))</f>
        <v/>
      </c>
      <c r="T275" s="14">
        <f>IF(L275="","",IF(L275&gt;0,"Win",IF(L275&lt;0,"Loss","BE")))</f>
        <v/>
      </c>
      <c r="U275" s="15">
        <f>IF(L275="","",IF(L275&lt;0,IF(ISNUMBER(U274),U274,0)+1,0))</f>
        <v/>
      </c>
      <c r="V275" s="11">
        <f>IF(L275="",NA(),SUM(L$2:L275))</f>
        <v/>
      </c>
      <c r="W275" s="15">
        <f>IF(L275="",0,1)</f>
        <v/>
      </c>
    </row>
    <row r="276">
      <c r="A276" s="7" t="n"/>
      <c r="E276" s="8" t="n"/>
      <c r="F276" s="8" t="n"/>
      <c r="G276" s="8" t="n"/>
      <c r="H276" s="8" t="n"/>
      <c r="I276" s="9" t="n"/>
      <c r="J276" s="10" t="n"/>
      <c r="K276" s="11">
        <f>IF(OR(E276="",F276="",I276=""),"",ABS(E276-F276)*I276)</f>
        <v/>
      </c>
      <c r="L276" s="11">
        <f>IF(OR(E276="",H276="",I276=""),"",(H276-E276)*I276*IF(C276="Short",-1,1)-N(J276))</f>
        <v/>
      </c>
      <c r="M276" s="12">
        <f>IF(OR(L276="",K276="",K276=0),"",L276/K276)</f>
        <v/>
      </c>
      <c r="N276" s="13">
        <f>IF(OR(E276="",F276="",G276="",E276=F276),"",ABS(G276-E276)/ABS(E276-F276))</f>
        <v/>
      </c>
      <c r="T276" s="14">
        <f>IF(L276="","",IF(L276&gt;0,"Win",IF(L276&lt;0,"Loss","BE")))</f>
        <v/>
      </c>
      <c r="U276" s="15">
        <f>IF(L276="","",IF(L276&lt;0,IF(ISNUMBER(U275),U275,0)+1,0))</f>
        <v/>
      </c>
      <c r="V276" s="11">
        <f>IF(L276="",NA(),SUM(L$2:L276))</f>
        <v/>
      </c>
      <c r="W276" s="15">
        <f>IF(L276="",0,1)</f>
        <v/>
      </c>
    </row>
    <row r="277">
      <c r="A277" s="7" t="n"/>
      <c r="E277" s="8" t="n"/>
      <c r="F277" s="8" t="n"/>
      <c r="G277" s="8" t="n"/>
      <c r="H277" s="8" t="n"/>
      <c r="I277" s="9" t="n"/>
      <c r="J277" s="10" t="n"/>
      <c r="K277" s="11">
        <f>IF(OR(E277="",F277="",I277=""),"",ABS(E277-F277)*I277)</f>
        <v/>
      </c>
      <c r="L277" s="11">
        <f>IF(OR(E277="",H277="",I277=""),"",(H277-E277)*I277*IF(C277="Short",-1,1)-N(J277))</f>
        <v/>
      </c>
      <c r="M277" s="12">
        <f>IF(OR(L277="",K277="",K277=0),"",L277/K277)</f>
        <v/>
      </c>
      <c r="N277" s="13">
        <f>IF(OR(E277="",F277="",G277="",E277=F277),"",ABS(G277-E277)/ABS(E277-F277))</f>
        <v/>
      </c>
      <c r="T277" s="14">
        <f>IF(L277="","",IF(L277&gt;0,"Win",IF(L277&lt;0,"Loss","BE")))</f>
        <v/>
      </c>
      <c r="U277" s="15">
        <f>IF(L277="","",IF(L277&lt;0,IF(ISNUMBER(U276),U276,0)+1,0))</f>
        <v/>
      </c>
      <c r="V277" s="11">
        <f>IF(L277="",NA(),SUM(L$2:L277))</f>
        <v/>
      </c>
      <c r="W277" s="15">
        <f>IF(L277="",0,1)</f>
        <v/>
      </c>
    </row>
    <row r="278">
      <c r="A278" s="7" t="n"/>
      <c r="E278" s="8" t="n"/>
      <c r="F278" s="8" t="n"/>
      <c r="G278" s="8" t="n"/>
      <c r="H278" s="8" t="n"/>
      <c r="I278" s="9" t="n"/>
      <c r="J278" s="10" t="n"/>
      <c r="K278" s="11">
        <f>IF(OR(E278="",F278="",I278=""),"",ABS(E278-F278)*I278)</f>
        <v/>
      </c>
      <c r="L278" s="11">
        <f>IF(OR(E278="",H278="",I278=""),"",(H278-E278)*I278*IF(C278="Short",-1,1)-N(J278))</f>
        <v/>
      </c>
      <c r="M278" s="12">
        <f>IF(OR(L278="",K278="",K278=0),"",L278/K278)</f>
        <v/>
      </c>
      <c r="N278" s="13">
        <f>IF(OR(E278="",F278="",G278="",E278=F278),"",ABS(G278-E278)/ABS(E278-F278))</f>
        <v/>
      </c>
      <c r="T278" s="14">
        <f>IF(L278="","",IF(L278&gt;0,"Win",IF(L278&lt;0,"Loss","BE")))</f>
        <v/>
      </c>
      <c r="U278" s="15">
        <f>IF(L278="","",IF(L278&lt;0,IF(ISNUMBER(U277),U277,0)+1,0))</f>
        <v/>
      </c>
      <c r="V278" s="11">
        <f>IF(L278="",NA(),SUM(L$2:L278))</f>
        <v/>
      </c>
      <c r="W278" s="15">
        <f>IF(L278="",0,1)</f>
        <v/>
      </c>
    </row>
    <row r="279">
      <c r="A279" s="7" t="n"/>
      <c r="E279" s="8" t="n"/>
      <c r="F279" s="8" t="n"/>
      <c r="G279" s="8" t="n"/>
      <c r="H279" s="8" t="n"/>
      <c r="I279" s="9" t="n"/>
      <c r="J279" s="10" t="n"/>
      <c r="K279" s="11">
        <f>IF(OR(E279="",F279="",I279=""),"",ABS(E279-F279)*I279)</f>
        <v/>
      </c>
      <c r="L279" s="11">
        <f>IF(OR(E279="",H279="",I279=""),"",(H279-E279)*I279*IF(C279="Short",-1,1)-N(J279))</f>
        <v/>
      </c>
      <c r="M279" s="12">
        <f>IF(OR(L279="",K279="",K279=0),"",L279/K279)</f>
        <v/>
      </c>
      <c r="N279" s="13">
        <f>IF(OR(E279="",F279="",G279="",E279=F279),"",ABS(G279-E279)/ABS(E279-F279))</f>
        <v/>
      </c>
      <c r="T279" s="14">
        <f>IF(L279="","",IF(L279&gt;0,"Win",IF(L279&lt;0,"Loss","BE")))</f>
        <v/>
      </c>
      <c r="U279" s="15">
        <f>IF(L279="","",IF(L279&lt;0,IF(ISNUMBER(U278),U278,0)+1,0))</f>
        <v/>
      </c>
      <c r="V279" s="11">
        <f>IF(L279="",NA(),SUM(L$2:L279))</f>
        <v/>
      </c>
      <c r="W279" s="15">
        <f>IF(L279="",0,1)</f>
        <v/>
      </c>
    </row>
    <row r="280">
      <c r="A280" s="7" t="n"/>
      <c r="E280" s="8" t="n"/>
      <c r="F280" s="8" t="n"/>
      <c r="G280" s="8" t="n"/>
      <c r="H280" s="8" t="n"/>
      <c r="I280" s="9" t="n"/>
      <c r="J280" s="10" t="n"/>
      <c r="K280" s="11">
        <f>IF(OR(E280="",F280="",I280=""),"",ABS(E280-F280)*I280)</f>
        <v/>
      </c>
      <c r="L280" s="11">
        <f>IF(OR(E280="",H280="",I280=""),"",(H280-E280)*I280*IF(C280="Short",-1,1)-N(J280))</f>
        <v/>
      </c>
      <c r="M280" s="12">
        <f>IF(OR(L280="",K280="",K280=0),"",L280/K280)</f>
        <v/>
      </c>
      <c r="N280" s="13">
        <f>IF(OR(E280="",F280="",G280="",E280=F280),"",ABS(G280-E280)/ABS(E280-F280))</f>
        <v/>
      </c>
      <c r="T280" s="14">
        <f>IF(L280="","",IF(L280&gt;0,"Win",IF(L280&lt;0,"Loss","BE")))</f>
        <v/>
      </c>
      <c r="U280" s="15">
        <f>IF(L280="","",IF(L280&lt;0,IF(ISNUMBER(U279),U279,0)+1,0))</f>
        <v/>
      </c>
      <c r="V280" s="11">
        <f>IF(L280="",NA(),SUM(L$2:L280))</f>
        <v/>
      </c>
      <c r="W280" s="15">
        <f>IF(L280="",0,1)</f>
        <v/>
      </c>
    </row>
    <row r="281">
      <c r="A281" s="7" t="n"/>
      <c r="E281" s="8" t="n"/>
      <c r="F281" s="8" t="n"/>
      <c r="G281" s="8" t="n"/>
      <c r="H281" s="8" t="n"/>
      <c r="I281" s="9" t="n"/>
      <c r="J281" s="10" t="n"/>
      <c r="K281" s="11">
        <f>IF(OR(E281="",F281="",I281=""),"",ABS(E281-F281)*I281)</f>
        <v/>
      </c>
      <c r="L281" s="11">
        <f>IF(OR(E281="",H281="",I281=""),"",(H281-E281)*I281*IF(C281="Short",-1,1)-N(J281))</f>
        <v/>
      </c>
      <c r="M281" s="12">
        <f>IF(OR(L281="",K281="",K281=0),"",L281/K281)</f>
        <v/>
      </c>
      <c r="N281" s="13">
        <f>IF(OR(E281="",F281="",G281="",E281=F281),"",ABS(G281-E281)/ABS(E281-F281))</f>
        <v/>
      </c>
      <c r="T281" s="14">
        <f>IF(L281="","",IF(L281&gt;0,"Win",IF(L281&lt;0,"Loss","BE")))</f>
        <v/>
      </c>
      <c r="U281" s="15">
        <f>IF(L281="","",IF(L281&lt;0,IF(ISNUMBER(U280),U280,0)+1,0))</f>
        <v/>
      </c>
      <c r="V281" s="11">
        <f>IF(L281="",NA(),SUM(L$2:L281))</f>
        <v/>
      </c>
      <c r="W281" s="15">
        <f>IF(L281="",0,1)</f>
        <v/>
      </c>
    </row>
    <row r="282">
      <c r="A282" s="7" t="n"/>
      <c r="E282" s="8" t="n"/>
      <c r="F282" s="8" t="n"/>
      <c r="G282" s="8" t="n"/>
      <c r="H282" s="8" t="n"/>
      <c r="I282" s="9" t="n"/>
      <c r="J282" s="10" t="n"/>
      <c r="K282" s="11">
        <f>IF(OR(E282="",F282="",I282=""),"",ABS(E282-F282)*I282)</f>
        <v/>
      </c>
      <c r="L282" s="11">
        <f>IF(OR(E282="",H282="",I282=""),"",(H282-E282)*I282*IF(C282="Short",-1,1)-N(J282))</f>
        <v/>
      </c>
      <c r="M282" s="12">
        <f>IF(OR(L282="",K282="",K282=0),"",L282/K282)</f>
        <v/>
      </c>
      <c r="N282" s="13">
        <f>IF(OR(E282="",F282="",G282="",E282=F282),"",ABS(G282-E282)/ABS(E282-F282))</f>
        <v/>
      </c>
      <c r="T282" s="14">
        <f>IF(L282="","",IF(L282&gt;0,"Win",IF(L282&lt;0,"Loss","BE")))</f>
        <v/>
      </c>
      <c r="U282" s="15">
        <f>IF(L282="","",IF(L282&lt;0,IF(ISNUMBER(U281),U281,0)+1,0))</f>
        <v/>
      </c>
      <c r="V282" s="11">
        <f>IF(L282="",NA(),SUM(L$2:L282))</f>
        <v/>
      </c>
      <c r="W282" s="15">
        <f>IF(L282="",0,1)</f>
        <v/>
      </c>
    </row>
    <row r="283">
      <c r="A283" s="7" t="n"/>
      <c r="E283" s="8" t="n"/>
      <c r="F283" s="8" t="n"/>
      <c r="G283" s="8" t="n"/>
      <c r="H283" s="8" t="n"/>
      <c r="I283" s="9" t="n"/>
      <c r="J283" s="10" t="n"/>
      <c r="K283" s="11">
        <f>IF(OR(E283="",F283="",I283=""),"",ABS(E283-F283)*I283)</f>
        <v/>
      </c>
      <c r="L283" s="11">
        <f>IF(OR(E283="",H283="",I283=""),"",(H283-E283)*I283*IF(C283="Short",-1,1)-N(J283))</f>
        <v/>
      </c>
      <c r="M283" s="12">
        <f>IF(OR(L283="",K283="",K283=0),"",L283/K283)</f>
        <v/>
      </c>
      <c r="N283" s="13">
        <f>IF(OR(E283="",F283="",G283="",E283=F283),"",ABS(G283-E283)/ABS(E283-F283))</f>
        <v/>
      </c>
      <c r="T283" s="14">
        <f>IF(L283="","",IF(L283&gt;0,"Win",IF(L283&lt;0,"Loss","BE")))</f>
        <v/>
      </c>
      <c r="U283" s="15">
        <f>IF(L283="","",IF(L283&lt;0,IF(ISNUMBER(U282),U282,0)+1,0))</f>
        <v/>
      </c>
      <c r="V283" s="11">
        <f>IF(L283="",NA(),SUM(L$2:L283))</f>
        <v/>
      </c>
      <c r="W283" s="15">
        <f>IF(L283="",0,1)</f>
        <v/>
      </c>
    </row>
    <row r="284">
      <c r="A284" s="7" t="n"/>
      <c r="E284" s="8" t="n"/>
      <c r="F284" s="8" t="n"/>
      <c r="G284" s="8" t="n"/>
      <c r="H284" s="8" t="n"/>
      <c r="I284" s="9" t="n"/>
      <c r="J284" s="10" t="n"/>
      <c r="K284" s="11">
        <f>IF(OR(E284="",F284="",I284=""),"",ABS(E284-F284)*I284)</f>
        <v/>
      </c>
      <c r="L284" s="11">
        <f>IF(OR(E284="",H284="",I284=""),"",(H284-E284)*I284*IF(C284="Short",-1,1)-N(J284))</f>
        <v/>
      </c>
      <c r="M284" s="12">
        <f>IF(OR(L284="",K284="",K284=0),"",L284/K284)</f>
        <v/>
      </c>
      <c r="N284" s="13">
        <f>IF(OR(E284="",F284="",G284="",E284=F284),"",ABS(G284-E284)/ABS(E284-F284))</f>
        <v/>
      </c>
      <c r="T284" s="14">
        <f>IF(L284="","",IF(L284&gt;0,"Win",IF(L284&lt;0,"Loss","BE")))</f>
        <v/>
      </c>
      <c r="U284" s="15">
        <f>IF(L284="","",IF(L284&lt;0,IF(ISNUMBER(U283),U283,0)+1,0))</f>
        <v/>
      </c>
      <c r="V284" s="11">
        <f>IF(L284="",NA(),SUM(L$2:L284))</f>
        <v/>
      </c>
      <c r="W284" s="15">
        <f>IF(L284="",0,1)</f>
        <v/>
      </c>
    </row>
    <row r="285">
      <c r="A285" s="7" t="n"/>
      <c r="E285" s="8" t="n"/>
      <c r="F285" s="8" t="n"/>
      <c r="G285" s="8" t="n"/>
      <c r="H285" s="8" t="n"/>
      <c r="I285" s="9" t="n"/>
      <c r="J285" s="10" t="n"/>
      <c r="K285" s="11">
        <f>IF(OR(E285="",F285="",I285=""),"",ABS(E285-F285)*I285)</f>
        <v/>
      </c>
      <c r="L285" s="11">
        <f>IF(OR(E285="",H285="",I285=""),"",(H285-E285)*I285*IF(C285="Short",-1,1)-N(J285))</f>
        <v/>
      </c>
      <c r="M285" s="12">
        <f>IF(OR(L285="",K285="",K285=0),"",L285/K285)</f>
        <v/>
      </c>
      <c r="N285" s="13">
        <f>IF(OR(E285="",F285="",G285="",E285=F285),"",ABS(G285-E285)/ABS(E285-F285))</f>
        <v/>
      </c>
      <c r="T285" s="14">
        <f>IF(L285="","",IF(L285&gt;0,"Win",IF(L285&lt;0,"Loss","BE")))</f>
        <v/>
      </c>
      <c r="U285" s="15">
        <f>IF(L285="","",IF(L285&lt;0,IF(ISNUMBER(U284),U284,0)+1,0))</f>
        <v/>
      </c>
      <c r="V285" s="11">
        <f>IF(L285="",NA(),SUM(L$2:L285))</f>
        <v/>
      </c>
      <c r="W285" s="15">
        <f>IF(L285="",0,1)</f>
        <v/>
      </c>
    </row>
    <row r="286">
      <c r="A286" s="7" t="n"/>
      <c r="E286" s="8" t="n"/>
      <c r="F286" s="8" t="n"/>
      <c r="G286" s="8" t="n"/>
      <c r="H286" s="8" t="n"/>
      <c r="I286" s="9" t="n"/>
      <c r="J286" s="10" t="n"/>
      <c r="K286" s="11">
        <f>IF(OR(E286="",F286="",I286=""),"",ABS(E286-F286)*I286)</f>
        <v/>
      </c>
      <c r="L286" s="11">
        <f>IF(OR(E286="",H286="",I286=""),"",(H286-E286)*I286*IF(C286="Short",-1,1)-N(J286))</f>
        <v/>
      </c>
      <c r="M286" s="12">
        <f>IF(OR(L286="",K286="",K286=0),"",L286/K286)</f>
        <v/>
      </c>
      <c r="N286" s="13">
        <f>IF(OR(E286="",F286="",G286="",E286=F286),"",ABS(G286-E286)/ABS(E286-F286))</f>
        <v/>
      </c>
      <c r="T286" s="14">
        <f>IF(L286="","",IF(L286&gt;0,"Win",IF(L286&lt;0,"Loss","BE")))</f>
        <v/>
      </c>
      <c r="U286" s="15">
        <f>IF(L286="","",IF(L286&lt;0,IF(ISNUMBER(U285),U285,0)+1,0))</f>
        <v/>
      </c>
      <c r="V286" s="11">
        <f>IF(L286="",NA(),SUM(L$2:L286))</f>
        <v/>
      </c>
      <c r="W286" s="15">
        <f>IF(L286="",0,1)</f>
        <v/>
      </c>
    </row>
    <row r="287">
      <c r="A287" s="7" t="n"/>
      <c r="E287" s="8" t="n"/>
      <c r="F287" s="8" t="n"/>
      <c r="G287" s="8" t="n"/>
      <c r="H287" s="8" t="n"/>
      <c r="I287" s="9" t="n"/>
      <c r="J287" s="10" t="n"/>
      <c r="K287" s="11">
        <f>IF(OR(E287="",F287="",I287=""),"",ABS(E287-F287)*I287)</f>
        <v/>
      </c>
      <c r="L287" s="11">
        <f>IF(OR(E287="",H287="",I287=""),"",(H287-E287)*I287*IF(C287="Short",-1,1)-N(J287))</f>
        <v/>
      </c>
      <c r="M287" s="12">
        <f>IF(OR(L287="",K287="",K287=0),"",L287/K287)</f>
        <v/>
      </c>
      <c r="N287" s="13">
        <f>IF(OR(E287="",F287="",G287="",E287=F287),"",ABS(G287-E287)/ABS(E287-F287))</f>
        <v/>
      </c>
      <c r="T287" s="14">
        <f>IF(L287="","",IF(L287&gt;0,"Win",IF(L287&lt;0,"Loss","BE")))</f>
        <v/>
      </c>
      <c r="U287" s="15">
        <f>IF(L287="","",IF(L287&lt;0,IF(ISNUMBER(U286),U286,0)+1,0))</f>
        <v/>
      </c>
      <c r="V287" s="11">
        <f>IF(L287="",NA(),SUM(L$2:L287))</f>
        <v/>
      </c>
      <c r="W287" s="15">
        <f>IF(L287="",0,1)</f>
        <v/>
      </c>
    </row>
    <row r="288">
      <c r="A288" s="7" t="n"/>
      <c r="E288" s="8" t="n"/>
      <c r="F288" s="8" t="n"/>
      <c r="G288" s="8" t="n"/>
      <c r="H288" s="8" t="n"/>
      <c r="I288" s="9" t="n"/>
      <c r="J288" s="10" t="n"/>
      <c r="K288" s="11">
        <f>IF(OR(E288="",F288="",I288=""),"",ABS(E288-F288)*I288)</f>
        <v/>
      </c>
      <c r="L288" s="11">
        <f>IF(OR(E288="",H288="",I288=""),"",(H288-E288)*I288*IF(C288="Short",-1,1)-N(J288))</f>
        <v/>
      </c>
      <c r="M288" s="12">
        <f>IF(OR(L288="",K288="",K288=0),"",L288/K288)</f>
        <v/>
      </c>
      <c r="N288" s="13">
        <f>IF(OR(E288="",F288="",G288="",E288=F288),"",ABS(G288-E288)/ABS(E288-F288))</f>
        <v/>
      </c>
      <c r="T288" s="14">
        <f>IF(L288="","",IF(L288&gt;0,"Win",IF(L288&lt;0,"Loss","BE")))</f>
        <v/>
      </c>
      <c r="U288" s="15">
        <f>IF(L288="","",IF(L288&lt;0,IF(ISNUMBER(U287),U287,0)+1,0))</f>
        <v/>
      </c>
      <c r="V288" s="11">
        <f>IF(L288="",NA(),SUM(L$2:L288))</f>
        <v/>
      </c>
      <c r="W288" s="15">
        <f>IF(L288="",0,1)</f>
        <v/>
      </c>
    </row>
    <row r="289">
      <c r="A289" s="7" t="n"/>
      <c r="E289" s="8" t="n"/>
      <c r="F289" s="8" t="n"/>
      <c r="G289" s="8" t="n"/>
      <c r="H289" s="8" t="n"/>
      <c r="I289" s="9" t="n"/>
      <c r="J289" s="10" t="n"/>
      <c r="K289" s="11">
        <f>IF(OR(E289="",F289="",I289=""),"",ABS(E289-F289)*I289)</f>
        <v/>
      </c>
      <c r="L289" s="11">
        <f>IF(OR(E289="",H289="",I289=""),"",(H289-E289)*I289*IF(C289="Short",-1,1)-N(J289))</f>
        <v/>
      </c>
      <c r="M289" s="12">
        <f>IF(OR(L289="",K289="",K289=0),"",L289/K289)</f>
        <v/>
      </c>
      <c r="N289" s="13">
        <f>IF(OR(E289="",F289="",G289="",E289=F289),"",ABS(G289-E289)/ABS(E289-F289))</f>
        <v/>
      </c>
      <c r="T289" s="14">
        <f>IF(L289="","",IF(L289&gt;0,"Win",IF(L289&lt;0,"Loss","BE")))</f>
        <v/>
      </c>
      <c r="U289" s="15">
        <f>IF(L289="","",IF(L289&lt;0,IF(ISNUMBER(U288),U288,0)+1,0))</f>
        <v/>
      </c>
      <c r="V289" s="11">
        <f>IF(L289="",NA(),SUM(L$2:L289))</f>
        <v/>
      </c>
      <c r="W289" s="15">
        <f>IF(L289="",0,1)</f>
        <v/>
      </c>
    </row>
    <row r="290">
      <c r="A290" s="7" t="n"/>
      <c r="E290" s="8" t="n"/>
      <c r="F290" s="8" t="n"/>
      <c r="G290" s="8" t="n"/>
      <c r="H290" s="8" t="n"/>
      <c r="I290" s="9" t="n"/>
      <c r="J290" s="10" t="n"/>
      <c r="K290" s="11">
        <f>IF(OR(E290="",F290="",I290=""),"",ABS(E290-F290)*I290)</f>
        <v/>
      </c>
      <c r="L290" s="11">
        <f>IF(OR(E290="",H290="",I290=""),"",(H290-E290)*I290*IF(C290="Short",-1,1)-N(J290))</f>
        <v/>
      </c>
      <c r="M290" s="12">
        <f>IF(OR(L290="",K290="",K290=0),"",L290/K290)</f>
        <v/>
      </c>
      <c r="N290" s="13">
        <f>IF(OR(E290="",F290="",G290="",E290=F290),"",ABS(G290-E290)/ABS(E290-F290))</f>
        <v/>
      </c>
      <c r="T290" s="14">
        <f>IF(L290="","",IF(L290&gt;0,"Win",IF(L290&lt;0,"Loss","BE")))</f>
        <v/>
      </c>
      <c r="U290" s="15">
        <f>IF(L290="","",IF(L290&lt;0,IF(ISNUMBER(U289),U289,0)+1,0))</f>
        <v/>
      </c>
      <c r="V290" s="11">
        <f>IF(L290="",NA(),SUM(L$2:L290))</f>
        <v/>
      </c>
      <c r="W290" s="15">
        <f>IF(L290="",0,1)</f>
        <v/>
      </c>
    </row>
    <row r="291">
      <c r="A291" s="7" t="n"/>
      <c r="E291" s="8" t="n"/>
      <c r="F291" s="8" t="n"/>
      <c r="G291" s="8" t="n"/>
      <c r="H291" s="8" t="n"/>
      <c r="I291" s="9" t="n"/>
      <c r="J291" s="10" t="n"/>
      <c r="K291" s="11">
        <f>IF(OR(E291="",F291="",I291=""),"",ABS(E291-F291)*I291)</f>
        <v/>
      </c>
      <c r="L291" s="11">
        <f>IF(OR(E291="",H291="",I291=""),"",(H291-E291)*I291*IF(C291="Short",-1,1)-N(J291))</f>
        <v/>
      </c>
      <c r="M291" s="12">
        <f>IF(OR(L291="",K291="",K291=0),"",L291/K291)</f>
        <v/>
      </c>
      <c r="N291" s="13">
        <f>IF(OR(E291="",F291="",G291="",E291=F291),"",ABS(G291-E291)/ABS(E291-F291))</f>
        <v/>
      </c>
      <c r="T291" s="14">
        <f>IF(L291="","",IF(L291&gt;0,"Win",IF(L291&lt;0,"Loss","BE")))</f>
        <v/>
      </c>
      <c r="U291" s="15">
        <f>IF(L291="","",IF(L291&lt;0,IF(ISNUMBER(U290),U290,0)+1,0))</f>
        <v/>
      </c>
      <c r="V291" s="11">
        <f>IF(L291="",NA(),SUM(L$2:L291))</f>
        <v/>
      </c>
      <c r="W291" s="15">
        <f>IF(L291="",0,1)</f>
        <v/>
      </c>
    </row>
    <row r="292">
      <c r="A292" s="7" t="n"/>
      <c r="E292" s="8" t="n"/>
      <c r="F292" s="8" t="n"/>
      <c r="G292" s="8" t="n"/>
      <c r="H292" s="8" t="n"/>
      <c r="I292" s="9" t="n"/>
      <c r="J292" s="10" t="n"/>
      <c r="K292" s="11">
        <f>IF(OR(E292="",F292="",I292=""),"",ABS(E292-F292)*I292)</f>
        <v/>
      </c>
      <c r="L292" s="11">
        <f>IF(OR(E292="",H292="",I292=""),"",(H292-E292)*I292*IF(C292="Short",-1,1)-N(J292))</f>
        <v/>
      </c>
      <c r="M292" s="12">
        <f>IF(OR(L292="",K292="",K292=0),"",L292/K292)</f>
        <v/>
      </c>
      <c r="N292" s="13">
        <f>IF(OR(E292="",F292="",G292="",E292=F292),"",ABS(G292-E292)/ABS(E292-F292))</f>
        <v/>
      </c>
      <c r="T292" s="14">
        <f>IF(L292="","",IF(L292&gt;0,"Win",IF(L292&lt;0,"Loss","BE")))</f>
        <v/>
      </c>
      <c r="U292" s="15">
        <f>IF(L292="","",IF(L292&lt;0,IF(ISNUMBER(U291),U291,0)+1,0))</f>
        <v/>
      </c>
      <c r="V292" s="11">
        <f>IF(L292="",NA(),SUM(L$2:L292))</f>
        <v/>
      </c>
      <c r="W292" s="15">
        <f>IF(L292="",0,1)</f>
        <v/>
      </c>
    </row>
    <row r="293">
      <c r="A293" s="7" t="n"/>
      <c r="E293" s="8" t="n"/>
      <c r="F293" s="8" t="n"/>
      <c r="G293" s="8" t="n"/>
      <c r="H293" s="8" t="n"/>
      <c r="I293" s="9" t="n"/>
      <c r="J293" s="10" t="n"/>
      <c r="K293" s="11">
        <f>IF(OR(E293="",F293="",I293=""),"",ABS(E293-F293)*I293)</f>
        <v/>
      </c>
      <c r="L293" s="11">
        <f>IF(OR(E293="",H293="",I293=""),"",(H293-E293)*I293*IF(C293="Short",-1,1)-N(J293))</f>
        <v/>
      </c>
      <c r="M293" s="12">
        <f>IF(OR(L293="",K293="",K293=0),"",L293/K293)</f>
        <v/>
      </c>
      <c r="N293" s="13">
        <f>IF(OR(E293="",F293="",G293="",E293=F293),"",ABS(G293-E293)/ABS(E293-F293))</f>
        <v/>
      </c>
      <c r="T293" s="14">
        <f>IF(L293="","",IF(L293&gt;0,"Win",IF(L293&lt;0,"Loss","BE")))</f>
        <v/>
      </c>
      <c r="U293" s="15">
        <f>IF(L293="","",IF(L293&lt;0,IF(ISNUMBER(U292),U292,0)+1,0))</f>
        <v/>
      </c>
      <c r="V293" s="11">
        <f>IF(L293="",NA(),SUM(L$2:L293))</f>
        <v/>
      </c>
      <c r="W293" s="15">
        <f>IF(L293="",0,1)</f>
        <v/>
      </c>
    </row>
    <row r="294">
      <c r="A294" s="7" t="n"/>
      <c r="E294" s="8" t="n"/>
      <c r="F294" s="8" t="n"/>
      <c r="G294" s="8" t="n"/>
      <c r="H294" s="8" t="n"/>
      <c r="I294" s="9" t="n"/>
      <c r="J294" s="10" t="n"/>
      <c r="K294" s="11">
        <f>IF(OR(E294="",F294="",I294=""),"",ABS(E294-F294)*I294)</f>
        <v/>
      </c>
      <c r="L294" s="11">
        <f>IF(OR(E294="",H294="",I294=""),"",(H294-E294)*I294*IF(C294="Short",-1,1)-N(J294))</f>
        <v/>
      </c>
      <c r="M294" s="12">
        <f>IF(OR(L294="",K294="",K294=0),"",L294/K294)</f>
        <v/>
      </c>
      <c r="N294" s="13">
        <f>IF(OR(E294="",F294="",G294="",E294=F294),"",ABS(G294-E294)/ABS(E294-F294))</f>
        <v/>
      </c>
      <c r="T294" s="14">
        <f>IF(L294="","",IF(L294&gt;0,"Win",IF(L294&lt;0,"Loss","BE")))</f>
        <v/>
      </c>
      <c r="U294" s="15">
        <f>IF(L294="","",IF(L294&lt;0,IF(ISNUMBER(U293),U293,0)+1,0))</f>
        <v/>
      </c>
      <c r="V294" s="11">
        <f>IF(L294="",NA(),SUM(L$2:L294))</f>
        <v/>
      </c>
      <c r="W294" s="15">
        <f>IF(L294="",0,1)</f>
        <v/>
      </c>
    </row>
    <row r="295">
      <c r="A295" s="7" t="n"/>
      <c r="E295" s="8" t="n"/>
      <c r="F295" s="8" t="n"/>
      <c r="G295" s="8" t="n"/>
      <c r="H295" s="8" t="n"/>
      <c r="I295" s="9" t="n"/>
      <c r="J295" s="10" t="n"/>
      <c r="K295" s="11">
        <f>IF(OR(E295="",F295="",I295=""),"",ABS(E295-F295)*I295)</f>
        <v/>
      </c>
      <c r="L295" s="11">
        <f>IF(OR(E295="",H295="",I295=""),"",(H295-E295)*I295*IF(C295="Short",-1,1)-N(J295))</f>
        <v/>
      </c>
      <c r="M295" s="12">
        <f>IF(OR(L295="",K295="",K295=0),"",L295/K295)</f>
        <v/>
      </c>
      <c r="N295" s="13">
        <f>IF(OR(E295="",F295="",G295="",E295=F295),"",ABS(G295-E295)/ABS(E295-F295))</f>
        <v/>
      </c>
      <c r="T295" s="14">
        <f>IF(L295="","",IF(L295&gt;0,"Win",IF(L295&lt;0,"Loss","BE")))</f>
        <v/>
      </c>
      <c r="U295" s="15">
        <f>IF(L295="","",IF(L295&lt;0,IF(ISNUMBER(U294),U294,0)+1,0))</f>
        <v/>
      </c>
      <c r="V295" s="11">
        <f>IF(L295="",NA(),SUM(L$2:L295))</f>
        <v/>
      </c>
      <c r="W295" s="15">
        <f>IF(L295="",0,1)</f>
        <v/>
      </c>
    </row>
    <row r="296">
      <c r="A296" s="7" t="n"/>
      <c r="E296" s="8" t="n"/>
      <c r="F296" s="8" t="n"/>
      <c r="G296" s="8" t="n"/>
      <c r="H296" s="8" t="n"/>
      <c r="I296" s="9" t="n"/>
      <c r="J296" s="10" t="n"/>
      <c r="K296" s="11">
        <f>IF(OR(E296="",F296="",I296=""),"",ABS(E296-F296)*I296)</f>
        <v/>
      </c>
      <c r="L296" s="11">
        <f>IF(OR(E296="",H296="",I296=""),"",(H296-E296)*I296*IF(C296="Short",-1,1)-N(J296))</f>
        <v/>
      </c>
      <c r="M296" s="12">
        <f>IF(OR(L296="",K296="",K296=0),"",L296/K296)</f>
        <v/>
      </c>
      <c r="N296" s="13">
        <f>IF(OR(E296="",F296="",G296="",E296=F296),"",ABS(G296-E296)/ABS(E296-F296))</f>
        <v/>
      </c>
      <c r="T296" s="14">
        <f>IF(L296="","",IF(L296&gt;0,"Win",IF(L296&lt;0,"Loss","BE")))</f>
        <v/>
      </c>
      <c r="U296" s="15">
        <f>IF(L296="","",IF(L296&lt;0,IF(ISNUMBER(U295),U295,0)+1,0))</f>
        <v/>
      </c>
      <c r="V296" s="11">
        <f>IF(L296="",NA(),SUM(L$2:L296))</f>
        <v/>
      </c>
      <c r="W296" s="15">
        <f>IF(L296="",0,1)</f>
        <v/>
      </c>
    </row>
    <row r="297">
      <c r="A297" s="7" t="n"/>
      <c r="E297" s="8" t="n"/>
      <c r="F297" s="8" t="n"/>
      <c r="G297" s="8" t="n"/>
      <c r="H297" s="8" t="n"/>
      <c r="I297" s="9" t="n"/>
      <c r="J297" s="10" t="n"/>
      <c r="K297" s="11">
        <f>IF(OR(E297="",F297="",I297=""),"",ABS(E297-F297)*I297)</f>
        <v/>
      </c>
      <c r="L297" s="11">
        <f>IF(OR(E297="",H297="",I297=""),"",(H297-E297)*I297*IF(C297="Short",-1,1)-N(J297))</f>
        <v/>
      </c>
      <c r="M297" s="12">
        <f>IF(OR(L297="",K297="",K297=0),"",L297/K297)</f>
        <v/>
      </c>
      <c r="N297" s="13">
        <f>IF(OR(E297="",F297="",G297="",E297=F297),"",ABS(G297-E297)/ABS(E297-F297))</f>
        <v/>
      </c>
      <c r="T297" s="14">
        <f>IF(L297="","",IF(L297&gt;0,"Win",IF(L297&lt;0,"Loss","BE")))</f>
        <v/>
      </c>
      <c r="U297" s="15">
        <f>IF(L297="","",IF(L297&lt;0,IF(ISNUMBER(U296),U296,0)+1,0))</f>
        <v/>
      </c>
      <c r="V297" s="11">
        <f>IF(L297="",NA(),SUM(L$2:L297))</f>
        <v/>
      </c>
      <c r="W297" s="15">
        <f>IF(L297="",0,1)</f>
        <v/>
      </c>
    </row>
    <row r="298">
      <c r="A298" s="7" t="n"/>
      <c r="E298" s="8" t="n"/>
      <c r="F298" s="8" t="n"/>
      <c r="G298" s="8" t="n"/>
      <c r="H298" s="8" t="n"/>
      <c r="I298" s="9" t="n"/>
      <c r="J298" s="10" t="n"/>
      <c r="K298" s="11">
        <f>IF(OR(E298="",F298="",I298=""),"",ABS(E298-F298)*I298)</f>
        <v/>
      </c>
      <c r="L298" s="11">
        <f>IF(OR(E298="",H298="",I298=""),"",(H298-E298)*I298*IF(C298="Short",-1,1)-N(J298))</f>
        <v/>
      </c>
      <c r="M298" s="12">
        <f>IF(OR(L298="",K298="",K298=0),"",L298/K298)</f>
        <v/>
      </c>
      <c r="N298" s="13">
        <f>IF(OR(E298="",F298="",G298="",E298=F298),"",ABS(G298-E298)/ABS(E298-F298))</f>
        <v/>
      </c>
      <c r="T298" s="14">
        <f>IF(L298="","",IF(L298&gt;0,"Win",IF(L298&lt;0,"Loss","BE")))</f>
        <v/>
      </c>
      <c r="U298" s="15">
        <f>IF(L298="","",IF(L298&lt;0,IF(ISNUMBER(U297),U297,0)+1,0))</f>
        <v/>
      </c>
      <c r="V298" s="11">
        <f>IF(L298="",NA(),SUM(L$2:L298))</f>
        <v/>
      </c>
      <c r="W298" s="15">
        <f>IF(L298="",0,1)</f>
        <v/>
      </c>
    </row>
    <row r="299">
      <c r="A299" s="7" t="n"/>
      <c r="E299" s="8" t="n"/>
      <c r="F299" s="8" t="n"/>
      <c r="G299" s="8" t="n"/>
      <c r="H299" s="8" t="n"/>
      <c r="I299" s="9" t="n"/>
      <c r="J299" s="10" t="n"/>
      <c r="K299" s="11">
        <f>IF(OR(E299="",F299="",I299=""),"",ABS(E299-F299)*I299)</f>
        <v/>
      </c>
      <c r="L299" s="11">
        <f>IF(OR(E299="",H299="",I299=""),"",(H299-E299)*I299*IF(C299="Short",-1,1)-N(J299))</f>
        <v/>
      </c>
      <c r="M299" s="12">
        <f>IF(OR(L299="",K299="",K299=0),"",L299/K299)</f>
        <v/>
      </c>
      <c r="N299" s="13">
        <f>IF(OR(E299="",F299="",G299="",E299=F299),"",ABS(G299-E299)/ABS(E299-F299))</f>
        <v/>
      </c>
      <c r="T299" s="14">
        <f>IF(L299="","",IF(L299&gt;0,"Win",IF(L299&lt;0,"Loss","BE")))</f>
        <v/>
      </c>
      <c r="U299" s="15">
        <f>IF(L299="","",IF(L299&lt;0,IF(ISNUMBER(U298),U298,0)+1,0))</f>
        <v/>
      </c>
      <c r="V299" s="11">
        <f>IF(L299="",NA(),SUM(L$2:L299))</f>
        <v/>
      </c>
      <c r="W299" s="15">
        <f>IF(L299="",0,1)</f>
        <v/>
      </c>
    </row>
    <row r="300">
      <c r="A300" s="7" t="n"/>
      <c r="E300" s="8" t="n"/>
      <c r="F300" s="8" t="n"/>
      <c r="G300" s="8" t="n"/>
      <c r="H300" s="8" t="n"/>
      <c r="I300" s="9" t="n"/>
      <c r="J300" s="10" t="n"/>
      <c r="K300" s="11">
        <f>IF(OR(E300="",F300="",I300=""),"",ABS(E300-F300)*I300)</f>
        <v/>
      </c>
      <c r="L300" s="11">
        <f>IF(OR(E300="",H300="",I300=""),"",(H300-E300)*I300*IF(C300="Short",-1,1)-N(J300))</f>
        <v/>
      </c>
      <c r="M300" s="12">
        <f>IF(OR(L300="",K300="",K300=0),"",L300/K300)</f>
        <v/>
      </c>
      <c r="N300" s="13">
        <f>IF(OR(E300="",F300="",G300="",E300=F300),"",ABS(G300-E300)/ABS(E300-F300))</f>
        <v/>
      </c>
      <c r="T300" s="14">
        <f>IF(L300="","",IF(L300&gt;0,"Win",IF(L300&lt;0,"Loss","BE")))</f>
        <v/>
      </c>
      <c r="U300" s="15">
        <f>IF(L300="","",IF(L300&lt;0,IF(ISNUMBER(U299),U299,0)+1,0))</f>
        <v/>
      </c>
      <c r="V300" s="11">
        <f>IF(L300="",NA(),SUM(L$2:L300))</f>
        <v/>
      </c>
      <c r="W300" s="15">
        <f>IF(L300="",0,1)</f>
        <v/>
      </c>
    </row>
    <row r="301">
      <c r="A301" s="7" t="n"/>
      <c r="E301" s="8" t="n"/>
      <c r="F301" s="8" t="n"/>
      <c r="G301" s="8" t="n"/>
      <c r="H301" s="8" t="n"/>
      <c r="I301" s="9" t="n"/>
      <c r="J301" s="10" t="n"/>
      <c r="K301" s="11">
        <f>IF(OR(E301="",F301="",I301=""),"",ABS(E301-F301)*I301)</f>
        <v/>
      </c>
      <c r="L301" s="11">
        <f>IF(OR(E301="",H301="",I301=""),"",(H301-E301)*I301*IF(C301="Short",-1,1)-N(J301))</f>
        <v/>
      </c>
      <c r="M301" s="12">
        <f>IF(OR(L301="",K301="",K301=0),"",L301/K301)</f>
        <v/>
      </c>
      <c r="N301" s="13">
        <f>IF(OR(E301="",F301="",G301="",E301=F301),"",ABS(G301-E301)/ABS(E301-F301))</f>
        <v/>
      </c>
      <c r="T301" s="14">
        <f>IF(L301="","",IF(L301&gt;0,"Win",IF(L301&lt;0,"Loss","BE")))</f>
        <v/>
      </c>
      <c r="U301" s="15">
        <f>IF(L301="","",IF(L301&lt;0,IF(ISNUMBER(U300),U300,0)+1,0))</f>
        <v/>
      </c>
      <c r="V301" s="11">
        <f>IF(L301="",NA(),SUM(L$2:L301))</f>
        <v/>
      </c>
      <c r="W301" s="15">
        <f>IF(L301="",0,1)</f>
        <v/>
      </c>
    </row>
    <row r="302">
      <c r="A302" s="7" t="n"/>
      <c r="E302" s="8" t="n"/>
      <c r="F302" s="8" t="n"/>
      <c r="G302" s="8" t="n"/>
      <c r="H302" s="8" t="n"/>
      <c r="I302" s="9" t="n"/>
      <c r="J302" s="10" t="n"/>
      <c r="K302" s="11">
        <f>IF(OR(E302="",F302="",I302=""),"",ABS(E302-F302)*I302)</f>
        <v/>
      </c>
      <c r="L302" s="11">
        <f>IF(OR(E302="",H302="",I302=""),"",(H302-E302)*I302*IF(C302="Short",-1,1)-N(J302))</f>
        <v/>
      </c>
      <c r="M302" s="12">
        <f>IF(OR(L302="",K302="",K302=0),"",L302/K302)</f>
        <v/>
      </c>
      <c r="N302" s="13">
        <f>IF(OR(E302="",F302="",G302="",E302=F302),"",ABS(G302-E302)/ABS(E302-F302))</f>
        <v/>
      </c>
      <c r="T302" s="14">
        <f>IF(L302="","",IF(L302&gt;0,"Win",IF(L302&lt;0,"Loss","BE")))</f>
        <v/>
      </c>
      <c r="U302" s="15">
        <f>IF(L302="","",IF(L302&lt;0,IF(ISNUMBER(U301),U301,0)+1,0))</f>
        <v/>
      </c>
      <c r="V302" s="11">
        <f>IF(L302="",NA(),SUM(L$2:L302))</f>
        <v/>
      </c>
      <c r="W302" s="15">
        <f>IF(L302="",0,1)</f>
        <v/>
      </c>
    </row>
    <row r="303">
      <c r="A303" s="7" t="n"/>
      <c r="E303" s="8" t="n"/>
      <c r="F303" s="8" t="n"/>
      <c r="G303" s="8" t="n"/>
      <c r="H303" s="8" t="n"/>
      <c r="I303" s="9" t="n"/>
      <c r="J303" s="10" t="n"/>
      <c r="K303" s="11">
        <f>IF(OR(E303="",F303="",I303=""),"",ABS(E303-F303)*I303)</f>
        <v/>
      </c>
      <c r="L303" s="11">
        <f>IF(OR(E303="",H303="",I303=""),"",(H303-E303)*I303*IF(C303="Short",-1,1)-N(J303))</f>
        <v/>
      </c>
      <c r="M303" s="12">
        <f>IF(OR(L303="",K303="",K303=0),"",L303/K303)</f>
        <v/>
      </c>
      <c r="N303" s="13">
        <f>IF(OR(E303="",F303="",G303="",E303=F303),"",ABS(G303-E303)/ABS(E303-F303))</f>
        <v/>
      </c>
      <c r="T303" s="14">
        <f>IF(L303="","",IF(L303&gt;0,"Win",IF(L303&lt;0,"Loss","BE")))</f>
        <v/>
      </c>
      <c r="U303" s="15">
        <f>IF(L303="","",IF(L303&lt;0,IF(ISNUMBER(U302),U302,0)+1,0))</f>
        <v/>
      </c>
      <c r="V303" s="11">
        <f>IF(L303="",NA(),SUM(L$2:L303))</f>
        <v/>
      </c>
      <c r="W303" s="15">
        <f>IF(L303="",0,1)</f>
        <v/>
      </c>
    </row>
    <row r="304">
      <c r="A304" s="7" t="n"/>
      <c r="E304" s="8" t="n"/>
      <c r="F304" s="8" t="n"/>
      <c r="G304" s="8" t="n"/>
      <c r="H304" s="8" t="n"/>
      <c r="I304" s="9" t="n"/>
      <c r="J304" s="10" t="n"/>
      <c r="K304" s="11">
        <f>IF(OR(E304="",F304="",I304=""),"",ABS(E304-F304)*I304)</f>
        <v/>
      </c>
      <c r="L304" s="11">
        <f>IF(OR(E304="",H304="",I304=""),"",(H304-E304)*I304*IF(C304="Short",-1,1)-N(J304))</f>
        <v/>
      </c>
      <c r="M304" s="12">
        <f>IF(OR(L304="",K304="",K304=0),"",L304/K304)</f>
        <v/>
      </c>
      <c r="N304" s="13">
        <f>IF(OR(E304="",F304="",G304="",E304=F304),"",ABS(G304-E304)/ABS(E304-F304))</f>
        <v/>
      </c>
      <c r="T304" s="14">
        <f>IF(L304="","",IF(L304&gt;0,"Win",IF(L304&lt;0,"Loss","BE")))</f>
        <v/>
      </c>
      <c r="U304" s="15">
        <f>IF(L304="","",IF(L304&lt;0,IF(ISNUMBER(U303),U303,0)+1,0))</f>
        <v/>
      </c>
      <c r="V304" s="11">
        <f>IF(L304="",NA(),SUM(L$2:L304))</f>
        <v/>
      </c>
      <c r="W304" s="15">
        <f>IF(L304="",0,1)</f>
        <v/>
      </c>
    </row>
    <row r="305">
      <c r="A305" s="7" t="n"/>
      <c r="E305" s="8" t="n"/>
      <c r="F305" s="8" t="n"/>
      <c r="G305" s="8" t="n"/>
      <c r="H305" s="8" t="n"/>
      <c r="I305" s="9" t="n"/>
      <c r="J305" s="10" t="n"/>
      <c r="K305" s="11">
        <f>IF(OR(E305="",F305="",I305=""),"",ABS(E305-F305)*I305)</f>
        <v/>
      </c>
      <c r="L305" s="11">
        <f>IF(OR(E305="",H305="",I305=""),"",(H305-E305)*I305*IF(C305="Short",-1,1)-N(J305))</f>
        <v/>
      </c>
      <c r="M305" s="12">
        <f>IF(OR(L305="",K305="",K305=0),"",L305/K305)</f>
        <v/>
      </c>
      <c r="N305" s="13">
        <f>IF(OR(E305="",F305="",G305="",E305=F305),"",ABS(G305-E305)/ABS(E305-F305))</f>
        <v/>
      </c>
      <c r="T305" s="14">
        <f>IF(L305="","",IF(L305&gt;0,"Win",IF(L305&lt;0,"Loss","BE")))</f>
        <v/>
      </c>
      <c r="U305" s="15">
        <f>IF(L305="","",IF(L305&lt;0,IF(ISNUMBER(U304),U304,0)+1,0))</f>
        <v/>
      </c>
      <c r="V305" s="11">
        <f>IF(L305="",NA(),SUM(L$2:L305))</f>
        <v/>
      </c>
      <c r="W305" s="15">
        <f>IF(L305="",0,1)</f>
        <v/>
      </c>
    </row>
    <row r="306">
      <c r="A306" s="7" t="n"/>
      <c r="E306" s="8" t="n"/>
      <c r="F306" s="8" t="n"/>
      <c r="G306" s="8" t="n"/>
      <c r="H306" s="8" t="n"/>
      <c r="I306" s="9" t="n"/>
      <c r="J306" s="10" t="n"/>
      <c r="K306" s="11">
        <f>IF(OR(E306="",F306="",I306=""),"",ABS(E306-F306)*I306)</f>
        <v/>
      </c>
      <c r="L306" s="11">
        <f>IF(OR(E306="",H306="",I306=""),"",(H306-E306)*I306*IF(C306="Short",-1,1)-N(J306))</f>
        <v/>
      </c>
      <c r="M306" s="12">
        <f>IF(OR(L306="",K306="",K306=0),"",L306/K306)</f>
        <v/>
      </c>
      <c r="N306" s="13">
        <f>IF(OR(E306="",F306="",G306="",E306=F306),"",ABS(G306-E306)/ABS(E306-F306))</f>
        <v/>
      </c>
      <c r="T306" s="14">
        <f>IF(L306="","",IF(L306&gt;0,"Win",IF(L306&lt;0,"Loss","BE")))</f>
        <v/>
      </c>
      <c r="U306" s="15">
        <f>IF(L306="","",IF(L306&lt;0,IF(ISNUMBER(U305),U305,0)+1,0))</f>
        <v/>
      </c>
      <c r="V306" s="11">
        <f>IF(L306="",NA(),SUM(L$2:L306))</f>
        <v/>
      </c>
      <c r="W306" s="15">
        <f>IF(L306="",0,1)</f>
        <v/>
      </c>
    </row>
    <row r="307">
      <c r="A307" s="7" t="n"/>
      <c r="E307" s="8" t="n"/>
      <c r="F307" s="8" t="n"/>
      <c r="G307" s="8" t="n"/>
      <c r="H307" s="8" t="n"/>
      <c r="I307" s="9" t="n"/>
      <c r="J307" s="10" t="n"/>
      <c r="K307" s="11">
        <f>IF(OR(E307="",F307="",I307=""),"",ABS(E307-F307)*I307)</f>
        <v/>
      </c>
      <c r="L307" s="11">
        <f>IF(OR(E307="",H307="",I307=""),"",(H307-E307)*I307*IF(C307="Short",-1,1)-N(J307))</f>
        <v/>
      </c>
      <c r="M307" s="12">
        <f>IF(OR(L307="",K307="",K307=0),"",L307/K307)</f>
        <v/>
      </c>
      <c r="N307" s="13">
        <f>IF(OR(E307="",F307="",G307="",E307=F307),"",ABS(G307-E307)/ABS(E307-F307))</f>
        <v/>
      </c>
      <c r="T307" s="14">
        <f>IF(L307="","",IF(L307&gt;0,"Win",IF(L307&lt;0,"Loss","BE")))</f>
        <v/>
      </c>
      <c r="U307" s="15">
        <f>IF(L307="","",IF(L307&lt;0,IF(ISNUMBER(U306),U306,0)+1,0))</f>
        <v/>
      </c>
      <c r="V307" s="11">
        <f>IF(L307="",NA(),SUM(L$2:L307))</f>
        <v/>
      </c>
      <c r="W307" s="15">
        <f>IF(L307="",0,1)</f>
        <v/>
      </c>
    </row>
    <row r="308">
      <c r="A308" s="7" t="n"/>
      <c r="E308" s="8" t="n"/>
      <c r="F308" s="8" t="n"/>
      <c r="G308" s="8" t="n"/>
      <c r="H308" s="8" t="n"/>
      <c r="I308" s="9" t="n"/>
      <c r="J308" s="10" t="n"/>
      <c r="K308" s="11">
        <f>IF(OR(E308="",F308="",I308=""),"",ABS(E308-F308)*I308)</f>
        <v/>
      </c>
      <c r="L308" s="11">
        <f>IF(OR(E308="",H308="",I308=""),"",(H308-E308)*I308*IF(C308="Short",-1,1)-N(J308))</f>
        <v/>
      </c>
      <c r="M308" s="12">
        <f>IF(OR(L308="",K308="",K308=0),"",L308/K308)</f>
        <v/>
      </c>
      <c r="N308" s="13">
        <f>IF(OR(E308="",F308="",G308="",E308=F308),"",ABS(G308-E308)/ABS(E308-F308))</f>
        <v/>
      </c>
      <c r="T308" s="14">
        <f>IF(L308="","",IF(L308&gt;0,"Win",IF(L308&lt;0,"Loss","BE")))</f>
        <v/>
      </c>
      <c r="U308" s="15">
        <f>IF(L308="","",IF(L308&lt;0,IF(ISNUMBER(U307),U307,0)+1,0))</f>
        <v/>
      </c>
      <c r="V308" s="11">
        <f>IF(L308="",NA(),SUM(L$2:L308))</f>
        <v/>
      </c>
      <c r="W308" s="15">
        <f>IF(L308="",0,1)</f>
        <v/>
      </c>
    </row>
    <row r="309">
      <c r="A309" s="7" t="n"/>
      <c r="E309" s="8" t="n"/>
      <c r="F309" s="8" t="n"/>
      <c r="G309" s="8" t="n"/>
      <c r="H309" s="8" t="n"/>
      <c r="I309" s="9" t="n"/>
      <c r="J309" s="10" t="n"/>
      <c r="K309" s="11">
        <f>IF(OR(E309="",F309="",I309=""),"",ABS(E309-F309)*I309)</f>
        <v/>
      </c>
      <c r="L309" s="11">
        <f>IF(OR(E309="",H309="",I309=""),"",(H309-E309)*I309*IF(C309="Short",-1,1)-N(J309))</f>
        <v/>
      </c>
      <c r="M309" s="12">
        <f>IF(OR(L309="",K309="",K309=0),"",L309/K309)</f>
        <v/>
      </c>
      <c r="N309" s="13">
        <f>IF(OR(E309="",F309="",G309="",E309=F309),"",ABS(G309-E309)/ABS(E309-F309))</f>
        <v/>
      </c>
      <c r="T309" s="14">
        <f>IF(L309="","",IF(L309&gt;0,"Win",IF(L309&lt;0,"Loss","BE")))</f>
        <v/>
      </c>
      <c r="U309" s="15">
        <f>IF(L309="","",IF(L309&lt;0,IF(ISNUMBER(U308),U308,0)+1,0))</f>
        <v/>
      </c>
      <c r="V309" s="11">
        <f>IF(L309="",NA(),SUM(L$2:L309))</f>
        <v/>
      </c>
      <c r="W309" s="15">
        <f>IF(L309="",0,1)</f>
        <v/>
      </c>
    </row>
    <row r="310">
      <c r="A310" s="7" t="n"/>
      <c r="E310" s="8" t="n"/>
      <c r="F310" s="8" t="n"/>
      <c r="G310" s="8" t="n"/>
      <c r="H310" s="8" t="n"/>
      <c r="I310" s="9" t="n"/>
      <c r="J310" s="10" t="n"/>
      <c r="K310" s="11">
        <f>IF(OR(E310="",F310="",I310=""),"",ABS(E310-F310)*I310)</f>
        <v/>
      </c>
      <c r="L310" s="11">
        <f>IF(OR(E310="",H310="",I310=""),"",(H310-E310)*I310*IF(C310="Short",-1,1)-N(J310))</f>
        <v/>
      </c>
      <c r="M310" s="12">
        <f>IF(OR(L310="",K310="",K310=0),"",L310/K310)</f>
        <v/>
      </c>
      <c r="N310" s="13">
        <f>IF(OR(E310="",F310="",G310="",E310=F310),"",ABS(G310-E310)/ABS(E310-F310))</f>
        <v/>
      </c>
      <c r="T310" s="14">
        <f>IF(L310="","",IF(L310&gt;0,"Win",IF(L310&lt;0,"Loss","BE")))</f>
        <v/>
      </c>
      <c r="U310" s="15">
        <f>IF(L310="","",IF(L310&lt;0,IF(ISNUMBER(U309),U309,0)+1,0))</f>
        <v/>
      </c>
      <c r="V310" s="11">
        <f>IF(L310="",NA(),SUM(L$2:L310))</f>
        <v/>
      </c>
      <c r="W310" s="15">
        <f>IF(L310="",0,1)</f>
        <v/>
      </c>
    </row>
    <row r="311">
      <c r="A311" s="7" t="n"/>
      <c r="E311" s="8" t="n"/>
      <c r="F311" s="8" t="n"/>
      <c r="G311" s="8" t="n"/>
      <c r="H311" s="8" t="n"/>
      <c r="I311" s="9" t="n"/>
      <c r="J311" s="10" t="n"/>
      <c r="K311" s="11">
        <f>IF(OR(E311="",F311="",I311=""),"",ABS(E311-F311)*I311)</f>
        <v/>
      </c>
      <c r="L311" s="11">
        <f>IF(OR(E311="",H311="",I311=""),"",(H311-E311)*I311*IF(C311="Short",-1,1)-N(J311))</f>
        <v/>
      </c>
      <c r="M311" s="12">
        <f>IF(OR(L311="",K311="",K311=0),"",L311/K311)</f>
        <v/>
      </c>
      <c r="N311" s="13">
        <f>IF(OR(E311="",F311="",G311="",E311=F311),"",ABS(G311-E311)/ABS(E311-F311))</f>
        <v/>
      </c>
      <c r="T311" s="14">
        <f>IF(L311="","",IF(L311&gt;0,"Win",IF(L311&lt;0,"Loss","BE")))</f>
        <v/>
      </c>
      <c r="U311" s="15">
        <f>IF(L311="","",IF(L311&lt;0,IF(ISNUMBER(U310),U310,0)+1,0))</f>
        <v/>
      </c>
      <c r="V311" s="11">
        <f>IF(L311="",NA(),SUM(L$2:L311))</f>
        <v/>
      </c>
      <c r="W311" s="15">
        <f>IF(L311="",0,1)</f>
        <v/>
      </c>
    </row>
    <row r="312">
      <c r="A312" s="7" t="n"/>
      <c r="E312" s="8" t="n"/>
      <c r="F312" s="8" t="n"/>
      <c r="G312" s="8" t="n"/>
      <c r="H312" s="8" t="n"/>
      <c r="I312" s="9" t="n"/>
      <c r="J312" s="10" t="n"/>
      <c r="K312" s="11">
        <f>IF(OR(E312="",F312="",I312=""),"",ABS(E312-F312)*I312)</f>
        <v/>
      </c>
      <c r="L312" s="11">
        <f>IF(OR(E312="",H312="",I312=""),"",(H312-E312)*I312*IF(C312="Short",-1,1)-N(J312))</f>
        <v/>
      </c>
      <c r="M312" s="12">
        <f>IF(OR(L312="",K312="",K312=0),"",L312/K312)</f>
        <v/>
      </c>
      <c r="N312" s="13">
        <f>IF(OR(E312="",F312="",G312="",E312=F312),"",ABS(G312-E312)/ABS(E312-F312))</f>
        <v/>
      </c>
      <c r="T312" s="14">
        <f>IF(L312="","",IF(L312&gt;0,"Win",IF(L312&lt;0,"Loss","BE")))</f>
        <v/>
      </c>
      <c r="U312" s="15">
        <f>IF(L312="","",IF(L312&lt;0,IF(ISNUMBER(U311),U311,0)+1,0))</f>
        <v/>
      </c>
      <c r="V312" s="11">
        <f>IF(L312="",NA(),SUM(L$2:L312))</f>
        <v/>
      </c>
      <c r="W312" s="15">
        <f>IF(L312="",0,1)</f>
        <v/>
      </c>
    </row>
    <row r="313">
      <c r="A313" s="7" t="n"/>
      <c r="E313" s="8" t="n"/>
      <c r="F313" s="8" t="n"/>
      <c r="G313" s="8" t="n"/>
      <c r="H313" s="8" t="n"/>
      <c r="I313" s="9" t="n"/>
      <c r="J313" s="10" t="n"/>
      <c r="K313" s="11">
        <f>IF(OR(E313="",F313="",I313=""),"",ABS(E313-F313)*I313)</f>
        <v/>
      </c>
      <c r="L313" s="11">
        <f>IF(OR(E313="",H313="",I313=""),"",(H313-E313)*I313*IF(C313="Short",-1,1)-N(J313))</f>
        <v/>
      </c>
      <c r="M313" s="12">
        <f>IF(OR(L313="",K313="",K313=0),"",L313/K313)</f>
        <v/>
      </c>
      <c r="N313" s="13">
        <f>IF(OR(E313="",F313="",G313="",E313=F313),"",ABS(G313-E313)/ABS(E313-F313))</f>
        <v/>
      </c>
      <c r="T313" s="14">
        <f>IF(L313="","",IF(L313&gt;0,"Win",IF(L313&lt;0,"Loss","BE")))</f>
        <v/>
      </c>
      <c r="U313" s="15">
        <f>IF(L313="","",IF(L313&lt;0,IF(ISNUMBER(U312),U312,0)+1,0))</f>
        <v/>
      </c>
      <c r="V313" s="11">
        <f>IF(L313="",NA(),SUM(L$2:L313))</f>
        <v/>
      </c>
      <c r="W313" s="15">
        <f>IF(L313="",0,1)</f>
        <v/>
      </c>
    </row>
    <row r="314">
      <c r="A314" s="7" t="n"/>
      <c r="E314" s="8" t="n"/>
      <c r="F314" s="8" t="n"/>
      <c r="G314" s="8" t="n"/>
      <c r="H314" s="8" t="n"/>
      <c r="I314" s="9" t="n"/>
      <c r="J314" s="10" t="n"/>
      <c r="K314" s="11">
        <f>IF(OR(E314="",F314="",I314=""),"",ABS(E314-F314)*I314)</f>
        <v/>
      </c>
      <c r="L314" s="11">
        <f>IF(OR(E314="",H314="",I314=""),"",(H314-E314)*I314*IF(C314="Short",-1,1)-N(J314))</f>
        <v/>
      </c>
      <c r="M314" s="12">
        <f>IF(OR(L314="",K314="",K314=0),"",L314/K314)</f>
        <v/>
      </c>
      <c r="N314" s="13">
        <f>IF(OR(E314="",F314="",G314="",E314=F314),"",ABS(G314-E314)/ABS(E314-F314))</f>
        <v/>
      </c>
      <c r="T314" s="14">
        <f>IF(L314="","",IF(L314&gt;0,"Win",IF(L314&lt;0,"Loss","BE")))</f>
        <v/>
      </c>
      <c r="U314" s="15">
        <f>IF(L314="","",IF(L314&lt;0,IF(ISNUMBER(U313),U313,0)+1,0))</f>
        <v/>
      </c>
      <c r="V314" s="11">
        <f>IF(L314="",NA(),SUM(L$2:L314))</f>
        <v/>
      </c>
      <c r="W314" s="15">
        <f>IF(L314="",0,1)</f>
        <v/>
      </c>
    </row>
    <row r="315">
      <c r="A315" s="7" t="n"/>
      <c r="E315" s="8" t="n"/>
      <c r="F315" s="8" t="n"/>
      <c r="G315" s="8" t="n"/>
      <c r="H315" s="8" t="n"/>
      <c r="I315" s="9" t="n"/>
      <c r="J315" s="10" t="n"/>
      <c r="K315" s="11">
        <f>IF(OR(E315="",F315="",I315=""),"",ABS(E315-F315)*I315)</f>
        <v/>
      </c>
      <c r="L315" s="11">
        <f>IF(OR(E315="",H315="",I315=""),"",(H315-E315)*I315*IF(C315="Short",-1,1)-N(J315))</f>
        <v/>
      </c>
      <c r="M315" s="12">
        <f>IF(OR(L315="",K315="",K315=0),"",L315/K315)</f>
        <v/>
      </c>
      <c r="N315" s="13">
        <f>IF(OR(E315="",F315="",G315="",E315=F315),"",ABS(G315-E315)/ABS(E315-F315))</f>
        <v/>
      </c>
      <c r="T315" s="14">
        <f>IF(L315="","",IF(L315&gt;0,"Win",IF(L315&lt;0,"Loss","BE")))</f>
        <v/>
      </c>
      <c r="U315" s="15">
        <f>IF(L315="","",IF(L315&lt;0,IF(ISNUMBER(U314),U314,0)+1,0))</f>
        <v/>
      </c>
      <c r="V315" s="11">
        <f>IF(L315="",NA(),SUM(L$2:L315))</f>
        <v/>
      </c>
      <c r="W315" s="15">
        <f>IF(L315="",0,1)</f>
        <v/>
      </c>
    </row>
    <row r="316">
      <c r="A316" s="7" t="n"/>
      <c r="E316" s="8" t="n"/>
      <c r="F316" s="8" t="n"/>
      <c r="G316" s="8" t="n"/>
      <c r="H316" s="8" t="n"/>
      <c r="I316" s="9" t="n"/>
      <c r="J316" s="10" t="n"/>
      <c r="K316" s="11">
        <f>IF(OR(E316="",F316="",I316=""),"",ABS(E316-F316)*I316)</f>
        <v/>
      </c>
      <c r="L316" s="11">
        <f>IF(OR(E316="",H316="",I316=""),"",(H316-E316)*I316*IF(C316="Short",-1,1)-N(J316))</f>
        <v/>
      </c>
      <c r="M316" s="12">
        <f>IF(OR(L316="",K316="",K316=0),"",L316/K316)</f>
        <v/>
      </c>
      <c r="N316" s="13">
        <f>IF(OR(E316="",F316="",G316="",E316=F316),"",ABS(G316-E316)/ABS(E316-F316))</f>
        <v/>
      </c>
      <c r="T316" s="14">
        <f>IF(L316="","",IF(L316&gt;0,"Win",IF(L316&lt;0,"Loss","BE")))</f>
        <v/>
      </c>
      <c r="U316" s="15">
        <f>IF(L316="","",IF(L316&lt;0,IF(ISNUMBER(U315),U315,0)+1,0))</f>
        <v/>
      </c>
      <c r="V316" s="11">
        <f>IF(L316="",NA(),SUM(L$2:L316))</f>
        <v/>
      </c>
      <c r="W316" s="15">
        <f>IF(L316="",0,1)</f>
        <v/>
      </c>
    </row>
    <row r="317">
      <c r="A317" s="7" t="n"/>
      <c r="E317" s="8" t="n"/>
      <c r="F317" s="8" t="n"/>
      <c r="G317" s="8" t="n"/>
      <c r="H317" s="8" t="n"/>
      <c r="I317" s="9" t="n"/>
      <c r="J317" s="10" t="n"/>
      <c r="K317" s="11">
        <f>IF(OR(E317="",F317="",I317=""),"",ABS(E317-F317)*I317)</f>
        <v/>
      </c>
      <c r="L317" s="11">
        <f>IF(OR(E317="",H317="",I317=""),"",(H317-E317)*I317*IF(C317="Short",-1,1)-N(J317))</f>
        <v/>
      </c>
      <c r="M317" s="12">
        <f>IF(OR(L317="",K317="",K317=0),"",L317/K317)</f>
        <v/>
      </c>
      <c r="N317" s="13">
        <f>IF(OR(E317="",F317="",G317="",E317=F317),"",ABS(G317-E317)/ABS(E317-F317))</f>
        <v/>
      </c>
      <c r="T317" s="14">
        <f>IF(L317="","",IF(L317&gt;0,"Win",IF(L317&lt;0,"Loss","BE")))</f>
        <v/>
      </c>
      <c r="U317" s="15">
        <f>IF(L317="","",IF(L317&lt;0,IF(ISNUMBER(U316),U316,0)+1,0))</f>
        <v/>
      </c>
      <c r="V317" s="11">
        <f>IF(L317="",NA(),SUM(L$2:L317))</f>
        <v/>
      </c>
      <c r="W317" s="15">
        <f>IF(L317="",0,1)</f>
        <v/>
      </c>
    </row>
    <row r="318">
      <c r="A318" s="7" t="n"/>
      <c r="E318" s="8" t="n"/>
      <c r="F318" s="8" t="n"/>
      <c r="G318" s="8" t="n"/>
      <c r="H318" s="8" t="n"/>
      <c r="I318" s="9" t="n"/>
      <c r="J318" s="10" t="n"/>
      <c r="K318" s="11">
        <f>IF(OR(E318="",F318="",I318=""),"",ABS(E318-F318)*I318)</f>
        <v/>
      </c>
      <c r="L318" s="11">
        <f>IF(OR(E318="",H318="",I318=""),"",(H318-E318)*I318*IF(C318="Short",-1,1)-N(J318))</f>
        <v/>
      </c>
      <c r="M318" s="12">
        <f>IF(OR(L318="",K318="",K318=0),"",L318/K318)</f>
        <v/>
      </c>
      <c r="N318" s="13">
        <f>IF(OR(E318="",F318="",G318="",E318=F318),"",ABS(G318-E318)/ABS(E318-F318))</f>
        <v/>
      </c>
      <c r="T318" s="14">
        <f>IF(L318="","",IF(L318&gt;0,"Win",IF(L318&lt;0,"Loss","BE")))</f>
        <v/>
      </c>
      <c r="U318" s="15">
        <f>IF(L318="","",IF(L318&lt;0,IF(ISNUMBER(U317),U317,0)+1,0))</f>
        <v/>
      </c>
      <c r="V318" s="11">
        <f>IF(L318="",NA(),SUM(L$2:L318))</f>
        <v/>
      </c>
      <c r="W318" s="15">
        <f>IF(L318="",0,1)</f>
        <v/>
      </c>
    </row>
    <row r="319">
      <c r="A319" s="7" t="n"/>
      <c r="E319" s="8" t="n"/>
      <c r="F319" s="8" t="n"/>
      <c r="G319" s="8" t="n"/>
      <c r="H319" s="8" t="n"/>
      <c r="I319" s="9" t="n"/>
      <c r="J319" s="10" t="n"/>
      <c r="K319" s="11">
        <f>IF(OR(E319="",F319="",I319=""),"",ABS(E319-F319)*I319)</f>
        <v/>
      </c>
      <c r="L319" s="11">
        <f>IF(OR(E319="",H319="",I319=""),"",(H319-E319)*I319*IF(C319="Short",-1,1)-N(J319))</f>
        <v/>
      </c>
      <c r="M319" s="12">
        <f>IF(OR(L319="",K319="",K319=0),"",L319/K319)</f>
        <v/>
      </c>
      <c r="N319" s="13">
        <f>IF(OR(E319="",F319="",G319="",E319=F319),"",ABS(G319-E319)/ABS(E319-F319))</f>
        <v/>
      </c>
      <c r="T319" s="14">
        <f>IF(L319="","",IF(L319&gt;0,"Win",IF(L319&lt;0,"Loss","BE")))</f>
        <v/>
      </c>
      <c r="U319" s="15">
        <f>IF(L319="","",IF(L319&lt;0,IF(ISNUMBER(U318),U318,0)+1,0))</f>
        <v/>
      </c>
      <c r="V319" s="11">
        <f>IF(L319="",NA(),SUM(L$2:L319))</f>
        <v/>
      </c>
      <c r="W319" s="15">
        <f>IF(L319="",0,1)</f>
        <v/>
      </c>
    </row>
    <row r="320">
      <c r="A320" s="7" t="n"/>
      <c r="E320" s="8" t="n"/>
      <c r="F320" s="8" t="n"/>
      <c r="G320" s="8" t="n"/>
      <c r="H320" s="8" t="n"/>
      <c r="I320" s="9" t="n"/>
      <c r="J320" s="10" t="n"/>
      <c r="K320" s="11">
        <f>IF(OR(E320="",F320="",I320=""),"",ABS(E320-F320)*I320)</f>
        <v/>
      </c>
      <c r="L320" s="11">
        <f>IF(OR(E320="",H320="",I320=""),"",(H320-E320)*I320*IF(C320="Short",-1,1)-N(J320))</f>
        <v/>
      </c>
      <c r="M320" s="12">
        <f>IF(OR(L320="",K320="",K320=0),"",L320/K320)</f>
        <v/>
      </c>
      <c r="N320" s="13">
        <f>IF(OR(E320="",F320="",G320="",E320=F320),"",ABS(G320-E320)/ABS(E320-F320))</f>
        <v/>
      </c>
      <c r="T320" s="14">
        <f>IF(L320="","",IF(L320&gt;0,"Win",IF(L320&lt;0,"Loss","BE")))</f>
        <v/>
      </c>
      <c r="U320" s="15">
        <f>IF(L320="","",IF(L320&lt;0,IF(ISNUMBER(U319),U319,0)+1,0))</f>
        <v/>
      </c>
      <c r="V320" s="11">
        <f>IF(L320="",NA(),SUM(L$2:L320))</f>
        <v/>
      </c>
      <c r="W320" s="15">
        <f>IF(L320="",0,1)</f>
        <v/>
      </c>
    </row>
    <row r="321">
      <c r="A321" s="7" t="n"/>
      <c r="E321" s="8" t="n"/>
      <c r="F321" s="8" t="n"/>
      <c r="G321" s="8" t="n"/>
      <c r="H321" s="8" t="n"/>
      <c r="I321" s="9" t="n"/>
      <c r="J321" s="10" t="n"/>
      <c r="K321" s="11">
        <f>IF(OR(E321="",F321="",I321=""),"",ABS(E321-F321)*I321)</f>
        <v/>
      </c>
      <c r="L321" s="11">
        <f>IF(OR(E321="",H321="",I321=""),"",(H321-E321)*I321*IF(C321="Short",-1,1)-N(J321))</f>
        <v/>
      </c>
      <c r="M321" s="12">
        <f>IF(OR(L321="",K321="",K321=0),"",L321/K321)</f>
        <v/>
      </c>
      <c r="N321" s="13">
        <f>IF(OR(E321="",F321="",G321="",E321=F321),"",ABS(G321-E321)/ABS(E321-F321))</f>
        <v/>
      </c>
      <c r="T321" s="14">
        <f>IF(L321="","",IF(L321&gt;0,"Win",IF(L321&lt;0,"Loss","BE")))</f>
        <v/>
      </c>
      <c r="U321" s="15">
        <f>IF(L321="","",IF(L321&lt;0,IF(ISNUMBER(U320),U320,0)+1,0))</f>
        <v/>
      </c>
      <c r="V321" s="11">
        <f>IF(L321="",NA(),SUM(L$2:L321))</f>
        <v/>
      </c>
      <c r="W321" s="15">
        <f>IF(L321="",0,1)</f>
        <v/>
      </c>
    </row>
    <row r="322">
      <c r="A322" s="7" t="n"/>
      <c r="E322" s="8" t="n"/>
      <c r="F322" s="8" t="n"/>
      <c r="G322" s="8" t="n"/>
      <c r="H322" s="8" t="n"/>
      <c r="I322" s="9" t="n"/>
      <c r="J322" s="10" t="n"/>
      <c r="K322" s="11">
        <f>IF(OR(E322="",F322="",I322=""),"",ABS(E322-F322)*I322)</f>
        <v/>
      </c>
      <c r="L322" s="11">
        <f>IF(OR(E322="",H322="",I322=""),"",(H322-E322)*I322*IF(C322="Short",-1,1)-N(J322))</f>
        <v/>
      </c>
      <c r="M322" s="12">
        <f>IF(OR(L322="",K322="",K322=0),"",L322/K322)</f>
        <v/>
      </c>
      <c r="N322" s="13">
        <f>IF(OR(E322="",F322="",G322="",E322=F322),"",ABS(G322-E322)/ABS(E322-F322))</f>
        <v/>
      </c>
      <c r="T322" s="14">
        <f>IF(L322="","",IF(L322&gt;0,"Win",IF(L322&lt;0,"Loss","BE")))</f>
        <v/>
      </c>
      <c r="U322" s="15">
        <f>IF(L322="","",IF(L322&lt;0,IF(ISNUMBER(U321),U321,0)+1,0))</f>
        <v/>
      </c>
      <c r="V322" s="11">
        <f>IF(L322="",NA(),SUM(L$2:L322))</f>
        <v/>
      </c>
      <c r="W322" s="15">
        <f>IF(L322="",0,1)</f>
        <v/>
      </c>
    </row>
    <row r="323">
      <c r="A323" s="7" t="n"/>
      <c r="E323" s="8" t="n"/>
      <c r="F323" s="8" t="n"/>
      <c r="G323" s="8" t="n"/>
      <c r="H323" s="8" t="n"/>
      <c r="I323" s="9" t="n"/>
      <c r="J323" s="10" t="n"/>
      <c r="K323" s="11">
        <f>IF(OR(E323="",F323="",I323=""),"",ABS(E323-F323)*I323)</f>
        <v/>
      </c>
      <c r="L323" s="11">
        <f>IF(OR(E323="",H323="",I323=""),"",(H323-E323)*I323*IF(C323="Short",-1,1)-N(J323))</f>
        <v/>
      </c>
      <c r="M323" s="12">
        <f>IF(OR(L323="",K323="",K323=0),"",L323/K323)</f>
        <v/>
      </c>
      <c r="N323" s="13">
        <f>IF(OR(E323="",F323="",G323="",E323=F323),"",ABS(G323-E323)/ABS(E323-F323))</f>
        <v/>
      </c>
      <c r="T323" s="14">
        <f>IF(L323="","",IF(L323&gt;0,"Win",IF(L323&lt;0,"Loss","BE")))</f>
        <v/>
      </c>
      <c r="U323" s="15">
        <f>IF(L323="","",IF(L323&lt;0,IF(ISNUMBER(U322),U322,0)+1,0))</f>
        <v/>
      </c>
      <c r="V323" s="11">
        <f>IF(L323="",NA(),SUM(L$2:L323))</f>
        <v/>
      </c>
      <c r="W323" s="15">
        <f>IF(L323="",0,1)</f>
        <v/>
      </c>
    </row>
    <row r="324">
      <c r="A324" s="7" t="n"/>
      <c r="E324" s="8" t="n"/>
      <c r="F324" s="8" t="n"/>
      <c r="G324" s="8" t="n"/>
      <c r="H324" s="8" t="n"/>
      <c r="I324" s="9" t="n"/>
      <c r="J324" s="10" t="n"/>
      <c r="K324" s="11">
        <f>IF(OR(E324="",F324="",I324=""),"",ABS(E324-F324)*I324)</f>
        <v/>
      </c>
      <c r="L324" s="11">
        <f>IF(OR(E324="",H324="",I324=""),"",(H324-E324)*I324*IF(C324="Short",-1,1)-N(J324))</f>
        <v/>
      </c>
      <c r="M324" s="12">
        <f>IF(OR(L324="",K324="",K324=0),"",L324/K324)</f>
        <v/>
      </c>
      <c r="N324" s="13">
        <f>IF(OR(E324="",F324="",G324="",E324=F324),"",ABS(G324-E324)/ABS(E324-F324))</f>
        <v/>
      </c>
      <c r="T324" s="14">
        <f>IF(L324="","",IF(L324&gt;0,"Win",IF(L324&lt;0,"Loss","BE")))</f>
        <v/>
      </c>
      <c r="U324" s="15">
        <f>IF(L324="","",IF(L324&lt;0,IF(ISNUMBER(U323),U323,0)+1,0))</f>
        <v/>
      </c>
      <c r="V324" s="11">
        <f>IF(L324="",NA(),SUM(L$2:L324))</f>
        <v/>
      </c>
      <c r="W324" s="15">
        <f>IF(L324="",0,1)</f>
        <v/>
      </c>
    </row>
    <row r="325">
      <c r="A325" s="7" t="n"/>
      <c r="E325" s="8" t="n"/>
      <c r="F325" s="8" t="n"/>
      <c r="G325" s="8" t="n"/>
      <c r="H325" s="8" t="n"/>
      <c r="I325" s="9" t="n"/>
      <c r="J325" s="10" t="n"/>
      <c r="K325" s="11">
        <f>IF(OR(E325="",F325="",I325=""),"",ABS(E325-F325)*I325)</f>
        <v/>
      </c>
      <c r="L325" s="11">
        <f>IF(OR(E325="",H325="",I325=""),"",(H325-E325)*I325*IF(C325="Short",-1,1)-N(J325))</f>
        <v/>
      </c>
      <c r="M325" s="12">
        <f>IF(OR(L325="",K325="",K325=0),"",L325/K325)</f>
        <v/>
      </c>
      <c r="N325" s="13">
        <f>IF(OR(E325="",F325="",G325="",E325=F325),"",ABS(G325-E325)/ABS(E325-F325))</f>
        <v/>
      </c>
      <c r="T325" s="14">
        <f>IF(L325="","",IF(L325&gt;0,"Win",IF(L325&lt;0,"Loss","BE")))</f>
        <v/>
      </c>
      <c r="U325" s="15">
        <f>IF(L325="","",IF(L325&lt;0,IF(ISNUMBER(U324),U324,0)+1,0))</f>
        <v/>
      </c>
      <c r="V325" s="11">
        <f>IF(L325="",NA(),SUM(L$2:L325))</f>
        <v/>
      </c>
      <c r="W325" s="15">
        <f>IF(L325="",0,1)</f>
        <v/>
      </c>
    </row>
    <row r="326">
      <c r="A326" s="7" t="n"/>
      <c r="E326" s="8" t="n"/>
      <c r="F326" s="8" t="n"/>
      <c r="G326" s="8" t="n"/>
      <c r="H326" s="8" t="n"/>
      <c r="I326" s="9" t="n"/>
      <c r="J326" s="10" t="n"/>
      <c r="K326" s="11">
        <f>IF(OR(E326="",F326="",I326=""),"",ABS(E326-F326)*I326)</f>
        <v/>
      </c>
      <c r="L326" s="11">
        <f>IF(OR(E326="",H326="",I326=""),"",(H326-E326)*I326*IF(C326="Short",-1,1)-N(J326))</f>
        <v/>
      </c>
      <c r="M326" s="12">
        <f>IF(OR(L326="",K326="",K326=0),"",L326/K326)</f>
        <v/>
      </c>
      <c r="N326" s="13">
        <f>IF(OR(E326="",F326="",G326="",E326=F326),"",ABS(G326-E326)/ABS(E326-F326))</f>
        <v/>
      </c>
      <c r="T326" s="14">
        <f>IF(L326="","",IF(L326&gt;0,"Win",IF(L326&lt;0,"Loss","BE")))</f>
        <v/>
      </c>
      <c r="U326" s="15">
        <f>IF(L326="","",IF(L326&lt;0,IF(ISNUMBER(U325),U325,0)+1,0))</f>
        <v/>
      </c>
      <c r="V326" s="11">
        <f>IF(L326="",NA(),SUM(L$2:L326))</f>
        <v/>
      </c>
      <c r="W326" s="15">
        <f>IF(L326="",0,1)</f>
        <v/>
      </c>
    </row>
    <row r="327">
      <c r="A327" s="7" t="n"/>
      <c r="E327" s="8" t="n"/>
      <c r="F327" s="8" t="n"/>
      <c r="G327" s="8" t="n"/>
      <c r="H327" s="8" t="n"/>
      <c r="I327" s="9" t="n"/>
      <c r="J327" s="10" t="n"/>
      <c r="K327" s="11">
        <f>IF(OR(E327="",F327="",I327=""),"",ABS(E327-F327)*I327)</f>
        <v/>
      </c>
      <c r="L327" s="11">
        <f>IF(OR(E327="",H327="",I327=""),"",(H327-E327)*I327*IF(C327="Short",-1,1)-N(J327))</f>
        <v/>
      </c>
      <c r="M327" s="12">
        <f>IF(OR(L327="",K327="",K327=0),"",L327/K327)</f>
        <v/>
      </c>
      <c r="N327" s="13">
        <f>IF(OR(E327="",F327="",G327="",E327=F327),"",ABS(G327-E327)/ABS(E327-F327))</f>
        <v/>
      </c>
      <c r="T327" s="14">
        <f>IF(L327="","",IF(L327&gt;0,"Win",IF(L327&lt;0,"Loss","BE")))</f>
        <v/>
      </c>
      <c r="U327" s="15">
        <f>IF(L327="","",IF(L327&lt;0,IF(ISNUMBER(U326),U326,0)+1,0))</f>
        <v/>
      </c>
      <c r="V327" s="11">
        <f>IF(L327="",NA(),SUM(L$2:L327))</f>
        <v/>
      </c>
      <c r="W327" s="15">
        <f>IF(L327="",0,1)</f>
        <v/>
      </c>
    </row>
    <row r="328">
      <c r="A328" s="7" t="n"/>
      <c r="E328" s="8" t="n"/>
      <c r="F328" s="8" t="n"/>
      <c r="G328" s="8" t="n"/>
      <c r="H328" s="8" t="n"/>
      <c r="I328" s="9" t="n"/>
      <c r="J328" s="10" t="n"/>
      <c r="K328" s="11">
        <f>IF(OR(E328="",F328="",I328=""),"",ABS(E328-F328)*I328)</f>
        <v/>
      </c>
      <c r="L328" s="11">
        <f>IF(OR(E328="",H328="",I328=""),"",(H328-E328)*I328*IF(C328="Short",-1,1)-N(J328))</f>
        <v/>
      </c>
      <c r="M328" s="12">
        <f>IF(OR(L328="",K328="",K328=0),"",L328/K328)</f>
        <v/>
      </c>
      <c r="N328" s="13">
        <f>IF(OR(E328="",F328="",G328="",E328=F328),"",ABS(G328-E328)/ABS(E328-F328))</f>
        <v/>
      </c>
      <c r="T328" s="14">
        <f>IF(L328="","",IF(L328&gt;0,"Win",IF(L328&lt;0,"Loss","BE")))</f>
        <v/>
      </c>
      <c r="U328" s="15">
        <f>IF(L328="","",IF(L328&lt;0,IF(ISNUMBER(U327),U327,0)+1,0))</f>
        <v/>
      </c>
      <c r="V328" s="11">
        <f>IF(L328="",NA(),SUM(L$2:L328))</f>
        <v/>
      </c>
      <c r="W328" s="15">
        <f>IF(L328="",0,1)</f>
        <v/>
      </c>
    </row>
    <row r="329">
      <c r="A329" s="7" t="n"/>
      <c r="E329" s="8" t="n"/>
      <c r="F329" s="8" t="n"/>
      <c r="G329" s="8" t="n"/>
      <c r="H329" s="8" t="n"/>
      <c r="I329" s="9" t="n"/>
      <c r="J329" s="10" t="n"/>
      <c r="K329" s="11">
        <f>IF(OR(E329="",F329="",I329=""),"",ABS(E329-F329)*I329)</f>
        <v/>
      </c>
      <c r="L329" s="11">
        <f>IF(OR(E329="",H329="",I329=""),"",(H329-E329)*I329*IF(C329="Short",-1,1)-N(J329))</f>
        <v/>
      </c>
      <c r="M329" s="12">
        <f>IF(OR(L329="",K329="",K329=0),"",L329/K329)</f>
        <v/>
      </c>
      <c r="N329" s="13">
        <f>IF(OR(E329="",F329="",G329="",E329=F329),"",ABS(G329-E329)/ABS(E329-F329))</f>
        <v/>
      </c>
      <c r="T329" s="14">
        <f>IF(L329="","",IF(L329&gt;0,"Win",IF(L329&lt;0,"Loss","BE")))</f>
        <v/>
      </c>
      <c r="U329" s="15">
        <f>IF(L329="","",IF(L329&lt;0,IF(ISNUMBER(U328),U328,0)+1,0))</f>
        <v/>
      </c>
      <c r="V329" s="11">
        <f>IF(L329="",NA(),SUM(L$2:L329))</f>
        <v/>
      </c>
      <c r="W329" s="15">
        <f>IF(L329="",0,1)</f>
        <v/>
      </c>
    </row>
    <row r="330">
      <c r="A330" s="7" t="n"/>
      <c r="E330" s="8" t="n"/>
      <c r="F330" s="8" t="n"/>
      <c r="G330" s="8" t="n"/>
      <c r="H330" s="8" t="n"/>
      <c r="I330" s="9" t="n"/>
      <c r="J330" s="10" t="n"/>
      <c r="K330" s="11">
        <f>IF(OR(E330="",F330="",I330=""),"",ABS(E330-F330)*I330)</f>
        <v/>
      </c>
      <c r="L330" s="11">
        <f>IF(OR(E330="",H330="",I330=""),"",(H330-E330)*I330*IF(C330="Short",-1,1)-N(J330))</f>
        <v/>
      </c>
      <c r="M330" s="12">
        <f>IF(OR(L330="",K330="",K330=0),"",L330/K330)</f>
        <v/>
      </c>
      <c r="N330" s="13">
        <f>IF(OR(E330="",F330="",G330="",E330=F330),"",ABS(G330-E330)/ABS(E330-F330))</f>
        <v/>
      </c>
      <c r="T330" s="14">
        <f>IF(L330="","",IF(L330&gt;0,"Win",IF(L330&lt;0,"Loss","BE")))</f>
        <v/>
      </c>
      <c r="U330" s="15">
        <f>IF(L330="","",IF(L330&lt;0,IF(ISNUMBER(U329),U329,0)+1,0))</f>
        <v/>
      </c>
      <c r="V330" s="11">
        <f>IF(L330="",NA(),SUM(L$2:L330))</f>
        <v/>
      </c>
      <c r="W330" s="15">
        <f>IF(L330="",0,1)</f>
        <v/>
      </c>
    </row>
    <row r="331">
      <c r="A331" s="7" t="n"/>
      <c r="E331" s="8" t="n"/>
      <c r="F331" s="8" t="n"/>
      <c r="G331" s="8" t="n"/>
      <c r="H331" s="8" t="n"/>
      <c r="I331" s="9" t="n"/>
      <c r="J331" s="10" t="n"/>
      <c r="K331" s="11">
        <f>IF(OR(E331="",F331="",I331=""),"",ABS(E331-F331)*I331)</f>
        <v/>
      </c>
      <c r="L331" s="11">
        <f>IF(OR(E331="",H331="",I331=""),"",(H331-E331)*I331*IF(C331="Short",-1,1)-N(J331))</f>
        <v/>
      </c>
      <c r="M331" s="12">
        <f>IF(OR(L331="",K331="",K331=0),"",L331/K331)</f>
        <v/>
      </c>
      <c r="N331" s="13">
        <f>IF(OR(E331="",F331="",G331="",E331=F331),"",ABS(G331-E331)/ABS(E331-F331))</f>
        <v/>
      </c>
      <c r="T331" s="14">
        <f>IF(L331="","",IF(L331&gt;0,"Win",IF(L331&lt;0,"Loss","BE")))</f>
        <v/>
      </c>
      <c r="U331" s="15">
        <f>IF(L331="","",IF(L331&lt;0,IF(ISNUMBER(U330),U330,0)+1,0))</f>
        <v/>
      </c>
      <c r="V331" s="11">
        <f>IF(L331="",NA(),SUM(L$2:L331))</f>
        <v/>
      </c>
      <c r="W331" s="15">
        <f>IF(L331="",0,1)</f>
        <v/>
      </c>
    </row>
    <row r="332">
      <c r="A332" s="7" t="n"/>
      <c r="E332" s="8" t="n"/>
      <c r="F332" s="8" t="n"/>
      <c r="G332" s="8" t="n"/>
      <c r="H332" s="8" t="n"/>
      <c r="I332" s="9" t="n"/>
      <c r="J332" s="10" t="n"/>
      <c r="K332" s="11">
        <f>IF(OR(E332="",F332="",I332=""),"",ABS(E332-F332)*I332)</f>
        <v/>
      </c>
      <c r="L332" s="11">
        <f>IF(OR(E332="",H332="",I332=""),"",(H332-E332)*I332*IF(C332="Short",-1,1)-N(J332))</f>
        <v/>
      </c>
      <c r="M332" s="12">
        <f>IF(OR(L332="",K332="",K332=0),"",L332/K332)</f>
        <v/>
      </c>
      <c r="N332" s="13">
        <f>IF(OR(E332="",F332="",G332="",E332=F332),"",ABS(G332-E332)/ABS(E332-F332))</f>
        <v/>
      </c>
      <c r="T332" s="14">
        <f>IF(L332="","",IF(L332&gt;0,"Win",IF(L332&lt;0,"Loss","BE")))</f>
        <v/>
      </c>
      <c r="U332" s="15">
        <f>IF(L332="","",IF(L332&lt;0,IF(ISNUMBER(U331),U331,0)+1,0))</f>
        <v/>
      </c>
      <c r="V332" s="11">
        <f>IF(L332="",NA(),SUM(L$2:L332))</f>
        <v/>
      </c>
      <c r="W332" s="15">
        <f>IF(L332="",0,1)</f>
        <v/>
      </c>
    </row>
    <row r="333">
      <c r="A333" s="7" t="n"/>
      <c r="E333" s="8" t="n"/>
      <c r="F333" s="8" t="n"/>
      <c r="G333" s="8" t="n"/>
      <c r="H333" s="8" t="n"/>
      <c r="I333" s="9" t="n"/>
      <c r="J333" s="10" t="n"/>
      <c r="K333" s="11">
        <f>IF(OR(E333="",F333="",I333=""),"",ABS(E333-F333)*I333)</f>
        <v/>
      </c>
      <c r="L333" s="11">
        <f>IF(OR(E333="",H333="",I333=""),"",(H333-E333)*I333*IF(C333="Short",-1,1)-N(J333))</f>
        <v/>
      </c>
      <c r="M333" s="12">
        <f>IF(OR(L333="",K333="",K333=0),"",L333/K333)</f>
        <v/>
      </c>
      <c r="N333" s="13">
        <f>IF(OR(E333="",F333="",G333="",E333=F333),"",ABS(G333-E333)/ABS(E333-F333))</f>
        <v/>
      </c>
      <c r="T333" s="14">
        <f>IF(L333="","",IF(L333&gt;0,"Win",IF(L333&lt;0,"Loss","BE")))</f>
        <v/>
      </c>
      <c r="U333" s="15">
        <f>IF(L333="","",IF(L333&lt;0,IF(ISNUMBER(U332),U332,0)+1,0))</f>
        <v/>
      </c>
      <c r="V333" s="11">
        <f>IF(L333="",NA(),SUM(L$2:L333))</f>
        <v/>
      </c>
      <c r="W333" s="15">
        <f>IF(L333="",0,1)</f>
        <v/>
      </c>
    </row>
    <row r="334">
      <c r="A334" s="7" t="n"/>
      <c r="E334" s="8" t="n"/>
      <c r="F334" s="8" t="n"/>
      <c r="G334" s="8" t="n"/>
      <c r="H334" s="8" t="n"/>
      <c r="I334" s="9" t="n"/>
      <c r="J334" s="10" t="n"/>
      <c r="K334" s="11">
        <f>IF(OR(E334="",F334="",I334=""),"",ABS(E334-F334)*I334)</f>
        <v/>
      </c>
      <c r="L334" s="11">
        <f>IF(OR(E334="",H334="",I334=""),"",(H334-E334)*I334*IF(C334="Short",-1,1)-N(J334))</f>
        <v/>
      </c>
      <c r="M334" s="12">
        <f>IF(OR(L334="",K334="",K334=0),"",L334/K334)</f>
        <v/>
      </c>
      <c r="N334" s="13">
        <f>IF(OR(E334="",F334="",G334="",E334=F334),"",ABS(G334-E334)/ABS(E334-F334))</f>
        <v/>
      </c>
      <c r="T334" s="14">
        <f>IF(L334="","",IF(L334&gt;0,"Win",IF(L334&lt;0,"Loss","BE")))</f>
        <v/>
      </c>
      <c r="U334" s="15">
        <f>IF(L334="","",IF(L334&lt;0,IF(ISNUMBER(U333),U333,0)+1,0))</f>
        <v/>
      </c>
      <c r="V334" s="11">
        <f>IF(L334="",NA(),SUM(L$2:L334))</f>
        <v/>
      </c>
      <c r="W334" s="15">
        <f>IF(L334="",0,1)</f>
        <v/>
      </c>
    </row>
    <row r="335">
      <c r="A335" s="7" t="n"/>
      <c r="E335" s="8" t="n"/>
      <c r="F335" s="8" t="n"/>
      <c r="G335" s="8" t="n"/>
      <c r="H335" s="8" t="n"/>
      <c r="I335" s="9" t="n"/>
      <c r="J335" s="10" t="n"/>
      <c r="K335" s="11">
        <f>IF(OR(E335="",F335="",I335=""),"",ABS(E335-F335)*I335)</f>
        <v/>
      </c>
      <c r="L335" s="11">
        <f>IF(OR(E335="",H335="",I335=""),"",(H335-E335)*I335*IF(C335="Short",-1,1)-N(J335))</f>
        <v/>
      </c>
      <c r="M335" s="12">
        <f>IF(OR(L335="",K335="",K335=0),"",L335/K335)</f>
        <v/>
      </c>
      <c r="N335" s="13">
        <f>IF(OR(E335="",F335="",G335="",E335=F335),"",ABS(G335-E335)/ABS(E335-F335))</f>
        <v/>
      </c>
      <c r="T335" s="14">
        <f>IF(L335="","",IF(L335&gt;0,"Win",IF(L335&lt;0,"Loss","BE")))</f>
        <v/>
      </c>
      <c r="U335" s="15">
        <f>IF(L335="","",IF(L335&lt;0,IF(ISNUMBER(U334),U334,0)+1,0))</f>
        <v/>
      </c>
      <c r="V335" s="11">
        <f>IF(L335="",NA(),SUM(L$2:L335))</f>
        <v/>
      </c>
      <c r="W335" s="15">
        <f>IF(L335="",0,1)</f>
        <v/>
      </c>
    </row>
    <row r="336">
      <c r="A336" s="7" t="n"/>
      <c r="E336" s="8" t="n"/>
      <c r="F336" s="8" t="n"/>
      <c r="G336" s="8" t="n"/>
      <c r="H336" s="8" t="n"/>
      <c r="I336" s="9" t="n"/>
      <c r="J336" s="10" t="n"/>
      <c r="K336" s="11">
        <f>IF(OR(E336="",F336="",I336=""),"",ABS(E336-F336)*I336)</f>
        <v/>
      </c>
      <c r="L336" s="11">
        <f>IF(OR(E336="",H336="",I336=""),"",(H336-E336)*I336*IF(C336="Short",-1,1)-N(J336))</f>
        <v/>
      </c>
      <c r="M336" s="12">
        <f>IF(OR(L336="",K336="",K336=0),"",L336/K336)</f>
        <v/>
      </c>
      <c r="N336" s="13">
        <f>IF(OR(E336="",F336="",G336="",E336=F336),"",ABS(G336-E336)/ABS(E336-F336))</f>
        <v/>
      </c>
      <c r="T336" s="14">
        <f>IF(L336="","",IF(L336&gt;0,"Win",IF(L336&lt;0,"Loss","BE")))</f>
        <v/>
      </c>
      <c r="U336" s="15">
        <f>IF(L336="","",IF(L336&lt;0,IF(ISNUMBER(U335),U335,0)+1,0))</f>
        <v/>
      </c>
      <c r="V336" s="11">
        <f>IF(L336="",NA(),SUM(L$2:L336))</f>
        <v/>
      </c>
      <c r="W336" s="15">
        <f>IF(L336="",0,1)</f>
        <v/>
      </c>
    </row>
    <row r="337">
      <c r="A337" s="7" t="n"/>
      <c r="E337" s="8" t="n"/>
      <c r="F337" s="8" t="n"/>
      <c r="G337" s="8" t="n"/>
      <c r="H337" s="8" t="n"/>
      <c r="I337" s="9" t="n"/>
      <c r="J337" s="10" t="n"/>
      <c r="K337" s="11">
        <f>IF(OR(E337="",F337="",I337=""),"",ABS(E337-F337)*I337)</f>
        <v/>
      </c>
      <c r="L337" s="11">
        <f>IF(OR(E337="",H337="",I337=""),"",(H337-E337)*I337*IF(C337="Short",-1,1)-N(J337))</f>
        <v/>
      </c>
      <c r="M337" s="12">
        <f>IF(OR(L337="",K337="",K337=0),"",L337/K337)</f>
        <v/>
      </c>
      <c r="N337" s="13">
        <f>IF(OR(E337="",F337="",G337="",E337=F337),"",ABS(G337-E337)/ABS(E337-F337))</f>
        <v/>
      </c>
      <c r="T337" s="14">
        <f>IF(L337="","",IF(L337&gt;0,"Win",IF(L337&lt;0,"Loss","BE")))</f>
        <v/>
      </c>
      <c r="U337" s="15">
        <f>IF(L337="","",IF(L337&lt;0,IF(ISNUMBER(U336),U336,0)+1,0))</f>
        <v/>
      </c>
      <c r="V337" s="11">
        <f>IF(L337="",NA(),SUM(L$2:L337))</f>
        <v/>
      </c>
      <c r="W337" s="15">
        <f>IF(L337="",0,1)</f>
        <v/>
      </c>
    </row>
    <row r="338">
      <c r="A338" s="7" t="n"/>
      <c r="E338" s="8" t="n"/>
      <c r="F338" s="8" t="n"/>
      <c r="G338" s="8" t="n"/>
      <c r="H338" s="8" t="n"/>
      <c r="I338" s="9" t="n"/>
      <c r="J338" s="10" t="n"/>
      <c r="K338" s="11">
        <f>IF(OR(E338="",F338="",I338=""),"",ABS(E338-F338)*I338)</f>
        <v/>
      </c>
      <c r="L338" s="11">
        <f>IF(OR(E338="",H338="",I338=""),"",(H338-E338)*I338*IF(C338="Short",-1,1)-N(J338))</f>
        <v/>
      </c>
      <c r="M338" s="12">
        <f>IF(OR(L338="",K338="",K338=0),"",L338/K338)</f>
        <v/>
      </c>
      <c r="N338" s="13">
        <f>IF(OR(E338="",F338="",G338="",E338=F338),"",ABS(G338-E338)/ABS(E338-F338))</f>
        <v/>
      </c>
      <c r="T338" s="14">
        <f>IF(L338="","",IF(L338&gt;0,"Win",IF(L338&lt;0,"Loss","BE")))</f>
        <v/>
      </c>
      <c r="U338" s="15">
        <f>IF(L338="","",IF(L338&lt;0,IF(ISNUMBER(U337),U337,0)+1,0))</f>
        <v/>
      </c>
      <c r="V338" s="11">
        <f>IF(L338="",NA(),SUM(L$2:L338))</f>
        <v/>
      </c>
      <c r="W338" s="15">
        <f>IF(L338="",0,1)</f>
        <v/>
      </c>
    </row>
    <row r="339">
      <c r="A339" s="7" t="n"/>
      <c r="E339" s="8" t="n"/>
      <c r="F339" s="8" t="n"/>
      <c r="G339" s="8" t="n"/>
      <c r="H339" s="8" t="n"/>
      <c r="I339" s="9" t="n"/>
      <c r="J339" s="10" t="n"/>
      <c r="K339" s="11">
        <f>IF(OR(E339="",F339="",I339=""),"",ABS(E339-F339)*I339)</f>
        <v/>
      </c>
      <c r="L339" s="11">
        <f>IF(OR(E339="",H339="",I339=""),"",(H339-E339)*I339*IF(C339="Short",-1,1)-N(J339))</f>
        <v/>
      </c>
      <c r="M339" s="12">
        <f>IF(OR(L339="",K339="",K339=0),"",L339/K339)</f>
        <v/>
      </c>
      <c r="N339" s="13">
        <f>IF(OR(E339="",F339="",G339="",E339=F339),"",ABS(G339-E339)/ABS(E339-F339))</f>
        <v/>
      </c>
      <c r="T339" s="14">
        <f>IF(L339="","",IF(L339&gt;0,"Win",IF(L339&lt;0,"Loss","BE")))</f>
        <v/>
      </c>
      <c r="U339" s="15">
        <f>IF(L339="","",IF(L339&lt;0,IF(ISNUMBER(U338),U338,0)+1,0))</f>
        <v/>
      </c>
      <c r="V339" s="11">
        <f>IF(L339="",NA(),SUM(L$2:L339))</f>
        <v/>
      </c>
      <c r="W339" s="15">
        <f>IF(L339="",0,1)</f>
        <v/>
      </c>
    </row>
    <row r="340">
      <c r="A340" s="7" t="n"/>
      <c r="E340" s="8" t="n"/>
      <c r="F340" s="8" t="n"/>
      <c r="G340" s="8" t="n"/>
      <c r="H340" s="8" t="n"/>
      <c r="I340" s="9" t="n"/>
      <c r="J340" s="10" t="n"/>
      <c r="K340" s="11">
        <f>IF(OR(E340="",F340="",I340=""),"",ABS(E340-F340)*I340)</f>
        <v/>
      </c>
      <c r="L340" s="11">
        <f>IF(OR(E340="",H340="",I340=""),"",(H340-E340)*I340*IF(C340="Short",-1,1)-N(J340))</f>
        <v/>
      </c>
      <c r="M340" s="12">
        <f>IF(OR(L340="",K340="",K340=0),"",L340/K340)</f>
        <v/>
      </c>
      <c r="N340" s="13">
        <f>IF(OR(E340="",F340="",G340="",E340=F340),"",ABS(G340-E340)/ABS(E340-F340))</f>
        <v/>
      </c>
      <c r="T340" s="14">
        <f>IF(L340="","",IF(L340&gt;0,"Win",IF(L340&lt;0,"Loss","BE")))</f>
        <v/>
      </c>
      <c r="U340" s="15">
        <f>IF(L340="","",IF(L340&lt;0,IF(ISNUMBER(U339),U339,0)+1,0))</f>
        <v/>
      </c>
      <c r="V340" s="11">
        <f>IF(L340="",NA(),SUM(L$2:L340))</f>
        <v/>
      </c>
      <c r="W340" s="15">
        <f>IF(L340="",0,1)</f>
        <v/>
      </c>
    </row>
    <row r="341">
      <c r="A341" s="7" t="n"/>
      <c r="E341" s="8" t="n"/>
      <c r="F341" s="8" t="n"/>
      <c r="G341" s="8" t="n"/>
      <c r="H341" s="8" t="n"/>
      <c r="I341" s="9" t="n"/>
      <c r="J341" s="10" t="n"/>
      <c r="K341" s="11">
        <f>IF(OR(E341="",F341="",I341=""),"",ABS(E341-F341)*I341)</f>
        <v/>
      </c>
      <c r="L341" s="11">
        <f>IF(OR(E341="",H341="",I341=""),"",(H341-E341)*I341*IF(C341="Short",-1,1)-N(J341))</f>
        <v/>
      </c>
      <c r="M341" s="12">
        <f>IF(OR(L341="",K341="",K341=0),"",L341/K341)</f>
        <v/>
      </c>
      <c r="N341" s="13">
        <f>IF(OR(E341="",F341="",G341="",E341=F341),"",ABS(G341-E341)/ABS(E341-F341))</f>
        <v/>
      </c>
      <c r="T341" s="14">
        <f>IF(L341="","",IF(L341&gt;0,"Win",IF(L341&lt;0,"Loss","BE")))</f>
        <v/>
      </c>
      <c r="U341" s="15">
        <f>IF(L341="","",IF(L341&lt;0,IF(ISNUMBER(U340),U340,0)+1,0))</f>
        <v/>
      </c>
      <c r="V341" s="11">
        <f>IF(L341="",NA(),SUM(L$2:L341))</f>
        <v/>
      </c>
      <c r="W341" s="15">
        <f>IF(L341="",0,1)</f>
        <v/>
      </c>
    </row>
    <row r="342">
      <c r="A342" s="7" t="n"/>
      <c r="E342" s="8" t="n"/>
      <c r="F342" s="8" t="n"/>
      <c r="G342" s="8" t="n"/>
      <c r="H342" s="8" t="n"/>
      <c r="I342" s="9" t="n"/>
      <c r="J342" s="10" t="n"/>
      <c r="K342" s="11">
        <f>IF(OR(E342="",F342="",I342=""),"",ABS(E342-F342)*I342)</f>
        <v/>
      </c>
      <c r="L342" s="11">
        <f>IF(OR(E342="",H342="",I342=""),"",(H342-E342)*I342*IF(C342="Short",-1,1)-N(J342))</f>
        <v/>
      </c>
      <c r="M342" s="12">
        <f>IF(OR(L342="",K342="",K342=0),"",L342/K342)</f>
        <v/>
      </c>
      <c r="N342" s="13">
        <f>IF(OR(E342="",F342="",G342="",E342=F342),"",ABS(G342-E342)/ABS(E342-F342))</f>
        <v/>
      </c>
      <c r="T342" s="14">
        <f>IF(L342="","",IF(L342&gt;0,"Win",IF(L342&lt;0,"Loss","BE")))</f>
        <v/>
      </c>
      <c r="U342" s="15">
        <f>IF(L342="","",IF(L342&lt;0,IF(ISNUMBER(U341),U341,0)+1,0))</f>
        <v/>
      </c>
      <c r="V342" s="11">
        <f>IF(L342="",NA(),SUM(L$2:L342))</f>
        <v/>
      </c>
      <c r="W342" s="15">
        <f>IF(L342="",0,1)</f>
        <v/>
      </c>
    </row>
    <row r="343">
      <c r="A343" s="7" t="n"/>
      <c r="E343" s="8" t="n"/>
      <c r="F343" s="8" t="n"/>
      <c r="G343" s="8" t="n"/>
      <c r="H343" s="8" t="n"/>
      <c r="I343" s="9" t="n"/>
      <c r="J343" s="10" t="n"/>
      <c r="K343" s="11">
        <f>IF(OR(E343="",F343="",I343=""),"",ABS(E343-F343)*I343)</f>
        <v/>
      </c>
      <c r="L343" s="11">
        <f>IF(OR(E343="",H343="",I343=""),"",(H343-E343)*I343*IF(C343="Short",-1,1)-N(J343))</f>
        <v/>
      </c>
      <c r="M343" s="12">
        <f>IF(OR(L343="",K343="",K343=0),"",L343/K343)</f>
        <v/>
      </c>
      <c r="N343" s="13">
        <f>IF(OR(E343="",F343="",G343="",E343=F343),"",ABS(G343-E343)/ABS(E343-F343))</f>
        <v/>
      </c>
      <c r="T343" s="14">
        <f>IF(L343="","",IF(L343&gt;0,"Win",IF(L343&lt;0,"Loss","BE")))</f>
        <v/>
      </c>
      <c r="U343" s="15">
        <f>IF(L343="","",IF(L343&lt;0,IF(ISNUMBER(U342),U342,0)+1,0))</f>
        <v/>
      </c>
      <c r="V343" s="11">
        <f>IF(L343="",NA(),SUM(L$2:L343))</f>
        <v/>
      </c>
      <c r="W343" s="15">
        <f>IF(L343="",0,1)</f>
        <v/>
      </c>
    </row>
    <row r="344">
      <c r="A344" s="7" t="n"/>
      <c r="E344" s="8" t="n"/>
      <c r="F344" s="8" t="n"/>
      <c r="G344" s="8" t="n"/>
      <c r="H344" s="8" t="n"/>
      <c r="I344" s="9" t="n"/>
      <c r="J344" s="10" t="n"/>
      <c r="K344" s="11">
        <f>IF(OR(E344="",F344="",I344=""),"",ABS(E344-F344)*I344)</f>
        <v/>
      </c>
      <c r="L344" s="11">
        <f>IF(OR(E344="",H344="",I344=""),"",(H344-E344)*I344*IF(C344="Short",-1,1)-N(J344))</f>
        <v/>
      </c>
      <c r="M344" s="12">
        <f>IF(OR(L344="",K344="",K344=0),"",L344/K344)</f>
        <v/>
      </c>
      <c r="N344" s="13">
        <f>IF(OR(E344="",F344="",G344="",E344=F344),"",ABS(G344-E344)/ABS(E344-F344))</f>
        <v/>
      </c>
      <c r="T344" s="14">
        <f>IF(L344="","",IF(L344&gt;0,"Win",IF(L344&lt;0,"Loss","BE")))</f>
        <v/>
      </c>
      <c r="U344" s="15">
        <f>IF(L344="","",IF(L344&lt;0,IF(ISNUMBER(U343),U343,0)+1,0))</f>
        <v/>
      </c>
      <c r="V344" s="11">
        <f>IF(L344="",NA(),SUM(L$2:L344))</f>
        <v/>
      </c>
      <c r="W344" s="15">
        <f>IF(L344="",0,1)</f>
        <v/>
      </c>
    </row>
    <row r="345">
      <c r="A345" s="7" t="n"/>
      <c r="E345" s="8" t="n"/>
      <c r="F345" s="8" t="n"/>
      <c r="G345" s="8" t="n"/>
      <c r="H345" s="8" t="n"/>
      <c r="I345" s="9" t="n"/>
      <c r="J345" s="10" t="n"/>
      <c r="K345" s="11">
        <f>IF(OR(E345="",F345="",I345=""),"",ABS(E345-F345)*I345)</f>
        <v/>
      </c>
      <c r="L345" s="11">
        <f>IF(OR(E345="",H345="",I345=""),"",(H345-E345)*I345*IF(C345="Short",-1,1)-N(J345))</f>
        <v/>
      </c>
      <c r="M345" s="12">
        <f>IF(OR(L345="",K345="",K345=0),"",L345/K345)</f>
        <v/>
      </c>
      <c r="N345" s="13">
        <f>IF(OR(E345="",F345="",G345="",E345=F345),"",ABS(G345-E345)/ABS(E345-F345))</f>
        <v/>
      </c>
      <c r="T345" s="14">
        <f>IF(L345="","",IF(L345&gt;0,"Win",IF(L345&lt;0,"Loss","BE")))</f>
        <v/>
      </c>
      <c r="U345" s="15">
        <f>IF(L345="","",IF(L345&lt;0,IF(ISNUMBER(U344),U344,0)+1,0))</f>
        <v/>
      </c>
      <c r="V345" s="11">
        <f>IF(L345="",NA(),SUM(L$2:L345))</f>
        <v/>
      </c>
      <c r="W345" s="15">
        <f>IF(L345="",0,1)</f>
        <v/>
      </c>
    </row>
    <row r="346">
      <c r="A346" s="7" t="n"/>
      <c r="E346" s="8" t="n"/>
      <c r="F346" s="8" t="n"/>
      <c r="G346" s="8" t="n"/>
      <c r="H346" s="8" t="n"/>
      <c r="I346" s="9" t="n"/>
      <c r="J346" s="10" t="n"/>
      <c r="K346" s="11">
        <f>IF(OR(E346="",F346="",I346=""),"",ABS(E346-F346)*I346)</f>
        <v/>
      </c>
      <c r="L346" s="11">
        <f>IF(OR(E346="",H346="",I346=""),"",(H346-E346)*I346*IF(C346="Short",-1,1)-N(J346))</f>
        <v/>
      </c>
      <c r="M346" s="12">
        <f>IF(OR(L346="",K346="",K346=0),"",L346/K346)</f>
        <v/>
      </c>
      <c r="N346" s="13">
        <f>IF(OR(E346="",F346="",G346="",E346=F346),"",ABS(G346-E346)/ABS(E346-F346))</f>
        <v/>
      </c>
      <c r="T346" s="14">
        <f>IF(L346="","",IF(L346&gt;0,"Win",IF(L346&lt;0,"Loss","BE")))</f>
        <v/>
      </c>
      <c r="U346" s="15">
        <f>IF(L346="","",IF(L346&lt;0,IF(ISNUMBER(U345),U345,0)+1,0))</f>
        <v/>
      </c>
      <c r="V346" s="11">
        <f>IF(L346="",NA(),SUM(L$2:L346))</f>
        <v/>
      </c>
      <c r="W346" s="15">
        <f>IF(L346="",0,1)</f>
        <v/>
      </c>
    </row>
    <row r="347">
      <c r="A347" s="7" t="n"/>
      <c r="E347" s="8" t="n"/>
      <c r="F347" s="8" t="n"/>
      <c r="G347" s="8" t="n"/>
      <c r="H347" s="8" t="n"/>
      <c r="I347" s="9" t="n"/>
      <c r="J347" s="10" t="n"/>
      <c r="K347" s="11">
        <f>IF(OR(E347="",F347="",I347=""),"",ABS(E347-F347)*I347)</f>
        <v/>
      </c>
      <c r="L347" s="11">
        <f>IF(OR(E347="",H347="",I347=""),"",(H347-E347)*I347*IF(C347="Short",-1,1)-N(J347))</f>
        <v/>
      </c>
      <c r="M347" s="12">
        <f>IF(OR(L347="",K347="",K347=0),"",L347/K347)</f>
        <v/>
      </c>
      <c r="N347" s="13">
        <f>IF(OR(E347="",F347="",G347="",E347=F347),"",ABS(G347-E347)/ABS(E347-F347))</f>
        <v/>
      </c>
      <c r="T347" s="14">
        <f>IF(L347="","",IF(L347&gt;0,"Win",IF(L347&lt;0,"Loss","BE")))</f>
        <v/>
      </c>
      <c r="U347" s="15">
        <f>IF(L347="","",IF(L347&lt;0,IF(ISNUMBER(U346),U346,0)+1,0))</f>
        <v/>
      </c>
      <c r="V347" s="11">
        <f>IF(L347="",NA(),SUM(L$2:L347))</f>
        <v/>
      </c>
      <c r="W347" s="15">
        <f>IF(L347="",0,1)</f>
        <v/>
      </c>
    </row>
    <row r="348">
      <c r="A348" s="7" t="n"/>
      <c r="E348" s="8" t="n"/>
      <c r="F348" s="8" t="n"/>
      <c r="G348" s="8" t="n"/>
      <c r="H348" s="8" t="n"/>
      <c r="I348" s="9" t="n"/>
      <c r="J348" s="10" t="n"/>
      <c r="K348" s="11">
        <f>IF(OR(E348="",F348="",I348=""),"",ABS(E348-F348)*I348)</f>
        <v/>
      </c>
      <c r="L348" s="11">
        <f>IF(OR(E348="",H348="",I348=""),"",(H348-E348)*I348*IF(C348="Short",-1,1)-N(J348))</f>
        <v/>
      </c>
      <c r="M348" s="12">
        <f>IF(OR(L348="",K348="",K348=0),"",L348/K348)</f>
        <v/>
      </c>
      <c r="N348" s="13">
        <f>IF(OR(E348="",F348="",G348="",E348=F348),"",ABS(G348-E348)/ABS(E348-F348))</f>
        <v/>
      </c>
      <c r="T348" s="14">
        <f>IF(L348="","",IF(L348&gt;0,"Win",IF(L348&lt;0,"Loss","BE")))</f>
        <v/>
      </c>
      <c r="U348" s="15">
        <f>IF(L348="","",IF(L348&lt;0,IF(ISNUMBER(U347),U347,0)+1,0))</f>
        <v/>
      </c>
      <c r="V348" s="11">
        <f>IF(L348="",NA(),SUM(L$2:L348))</f>
        <v/>
      </c>
      <c r="W348" s="15">
        <f>IF(L348="",0,1)</f>
        <v/>
      </c>
    </row>
    <row r="349">
      <c r="A349" s="7" t="n"/>
      <c r="E349" s="8" t="n"/>
      <c r="F349" s="8" t="n"/>
      <c r="G349" s="8" t="n"/>
      <c r="H349" s="8" t="n"/>
      <c r="I349" s="9" t="n"/>
      <c r="J349" s="10" t="n"/>
      <c r="K349" s="11">
        <f>IF(OR(E349="",F349="",I349=""),"",ABS(E349-F349)*I349)</f>
        <v/>
      </c>
      <c r="L349" s="11">
        <f>IF(OR(E349="",H349="",I349=""),"",(H349-E349)*I349*IF(C349="Short",-1,1)-N(J349))</f>
        <v/>
      </c>
      <c r="M349" s="12">
        <f>IF(OR(L349="",K349="",K349=0),"",L349/K349)</f>
        <v/>
      </c>
      <c r="N349" s="13">
        <f>IF(OR(E349="",F349="",G349="",E349=F349),"",ABS(G349-E349)/ABS(E349-F349))</f>
        <v/>
      </c>
      <c r="T349" s="14">
        <f>IF(L349="","",IF(L349&gt;0,"Win",IF(L349&lt;0,"Loss","BE")))</f>
        <v/>
      </c>
      <c r="U349" s="15">
        <f>IF(L349="","",IF(L349&lt;0,IF(ISNUMBER(U348),U348,0)+1,0))</f>
        <v/>
      </c>
      <c r="V349" s="11">
        <f>IF(L349="",NA(),SUM(L$2:L349))</f>
        <v/>
      </c>
      <c r="W349" s="15">
        <f>IF(L349="",0,1)</f>
        <v/>
      </c>
    </row>
    <row r="350">
      <c r="A350" s="7" t="n"/>
      <c r="E350" s="8" t="n"/>
      <c r="F350" s="8" t="n"/>
      <c r="G350" s="8" t="n"/>
      <c r="H350" s="8" t="n"/>
      <c r="I350" s="9" t="n"/>
      <c r="J350" s="10" t="n"/>
      <c r="K350" s="11">
        <f>IF(OR(E350="",F350="",I350=""),"",ABS(E350-F350)*I350)</f>
        <v/>
      </c>
      <c r="L350" s="11">
        <f>IF(OR(E350="",H350="",I350=""),"",(H350-E350)*I350*IF(C350="Short",-1,1)-N(J350))</f>
        <v/>
      </c>
      <c r="M350" s="12">
        <f>IF(OR(L350="",K350="",K350=0),"",L350/K350)</f>
        <v/>
      </c>
      <c r="N350" s="13">
        <f>IF(OR(E350="",F350="",G350="",E350=F350),"",ABS(G350-E350)/ABS(E350-F350))</f>
        <v/>
      </c>
      <c r="T350" s="14">
        <f>IF(L350="","",IF(L350&gt;0,"Win",IF(L350&lt;0,"Loss","BE")))</f>
        <v/>
      </c>
      <c r="U350" s="15">
        <f>IF(L350="","",IF(L350&lt;0,IF(ISNUMBER(U349),U349,0)+1,0))</f>
        <v/>
      </c>
      <c r="V350" s="11">
        <f>IF(L350="",NA(),SUM(L$2:L350))</f>
        <v/>
      </c>
      <c r="W350" s="15">
        <f>IF(L350="",0,1)</f>
        <v/>
      </c>
    </row>
    <row r="351">
      <c r="A351" s="7" t="n"/>
      <c r="E351" s="8" t="n"/>
      <c r="F351" s="8" t="n"/>
      <c r="G351" s="8" t="n"/>
      <c r="H351" s="8" t="n"/>
      <c r="I351" s="9" t="n"/>
      <c r="J351" s="10" t="n"/>
      <c r="K351" s="11">
        <f>IF(OR(E351="",F351="",I351=""),"",ABS(E351-F351)*I351)</f>
        <v/>
      </c>
      <c r="L351" s="11">
        <f>IF(OR(E351="",H351="",I351=""),"",(H351-E351)*I351*IF(C351="Short",-1,1)-N(J351))</f>
        <v/>
      </c>
      <c r="M351" s="12">
        <f>IF(OR(L351="",K351="",K351=0),"",L351/K351)</f>
        <v/>
      </c>
      <c r="N351" s="13">
        <f>IF(OR(E351="",F351="",G351="",E351=F351),"",ABS(G351-E351)/ABS(E351-F351))</f>
        <v/>
      </c>
      <c r="T351" s="14">
        <f>IF(L351="","",IF(L351&gt;0,"Win",IF(L351&lt;0,"Loss","BE")))</f>
        <v/>
      </c>
      <c r="U351" s="15">
        <f>IF(L351="","",IF(L351&lt;0,IF(ISNUMBER(U350),U350,0)+1,0))</f>
        <v/>
      </c>
      <c r="V351" s="11">
        <f>IF(L351="",NA(),SUM(L$2:L351))</f>
        <v/>
      </c>
      <c r="W351" s="15">
        <f>IF(L351="",0,1)</f>
        <v/>
      </c>
    </row>
    <row r="352">
      <c r="A352" s="7" t="n"/>
      <c r="E352" s="8" t="n"/>
      <c r="F352" s="8" t="n"/>
      <c r="G352" s="8" t="n"/>
      <c r="H352" s="8" t="n"/>
      <c r="I352" s="9" t="n"/>
      <c r="J352" s="10" t="n"/>
      <c r="K352" s="11">
        <f>IF(OR(E352="",F352="",I352=""),"",ABS(E352-F352)*I352)</f>
        <v/>
      </c>
      <c r="L352" s="11">
        <f>IF(OR(E352="",H352="",I352=""),"",(H352-E352)*I352*IF(C352="Short",-1,1)-N(J352))</f>
        <v/>
      </c>
      <c r="M352" s="12">
        <f>IF(OR(L352="",K352="",K352=0),"",L352/K352)</f>
        <v/>
      </c>
      <c r="N352" s="13">
        <f>IF(OR(E352="",F352="",G352="",E352=F352),"",ABS(G352-E352)/ABS(E352-F352))</f>
        <v/>
      </c>
      <c r="T352" s="14">
        <f>IF(L352="","",IF(L352&gt;0,"Win",IF(L352&lt;0,"Loss","BE")))</f>
        <v/>
      </c>
      <c r="U352" s="15">
        <f>IF(L352="","",IF(L352&lt;0,IF(ISNUMBER(U351),U351,0)+1,0))</f>
        <v/>
      </c>
      <c r="V352" s="11">
        <f>IF(L352="",NA(),SUM(L$2:L352))</f>
        <v/>
      </c>
      <c r="W352" s="15">
        <f>IF(L352="",0,1)</f>
        <v/>
      </c>
    </row>
    <row r="353">
      <c r="A353" s="7" t="n"/>
      <c r="E353" s="8" t="n"/>
      <c r="F353" s="8" t="n"/>
      <c r="G353" s="8" t="n"/>
      <c r="H353" s="8" t="n"/>
      <c r="I353" s="9" t="n"/>
      <c r="J353" s="10" t="n"/>
      <c r="K353" s="11">
        <f>IF(OR(E353="",F353="",I353=""),"",ABS(E353-F353)*I353)</f>
        <v/>
      </c>
      <c r="L353" s="11">
        <f>IF(OR(E353="",H353="",I353=""),"",(H353-E353)*I353*IF(C353="Short",-1,1)-N(J353))</f>
        <v/>
      </c>
      <c r="M353" s="12">
        <f>IF(OR(L353="",K353="",K353=0),"",L353/K353)</f>
        <v/>
      </c>
      <c r="N353" s="13">
        <f>IF(OR(E353="",F353="",G353="",E353=F353),"",ABS(G353-E353)/ABS(E353-F353))</f>
        <v/>
      </c>
      <c r="T353" s="14">
        <f>IF(L353="","",IF(L353&gt;0,"Win",IF(L353&lt;0,"Loss","BE")))</f>
        <v/>
      </c>
      <c r="U353" s="15">
        <f>IF(L353="","",IF(L353&lt;0,IF(ISNUMBER(U352),U352,0)+1,0))</f>
        <v/>
      </c>
      <c r="V353" s="11">
        <f>IF(L353="",NA(),SUM(L$2:L353))</f>
        <v/>
      </c>
      <c r="W353" s="15">
        <f>IF(L353="",0,1)</f>
        <v/>
      </c>
    </row>
    <row r="354">
      <c r="A354" s="7" t="n"/>
      <c r="E354" s="8" t="n"/>
      <c r="F354" s="8" t="n"/>
      <c r="G354" s="8" t="n"/>
      <c r="H354" s="8" t="n"/>
      <c r="I354" s="9" t="n"/>
      <c r="J354" s="10" t="n"/>
      <c r="K354" s="11">
        <f>IF(OR(E354="",F354="",I354=""),"",ABS(E354-F354)*I354)</f>
        <v/>
      </c>
      <c r="L354" s="11">
        <f>IF(OR(E354="",H354="",I354=""),"",(H354-E354)*I354*IF(C354="Short",-1,1)-N(J354))</f>
        <v/>
      </c>
      <c r="M354" s="12">
        <f>IF(OR(L354="",K354="",K354=0),"",L354/K354)</f>
        <v/>
      </c>
      <c r="N354" s="13">
        <f>IF(OR(E354="",F354="",G354="",E354=F354),"",ABS(G354-E354)/ABS(E354-F354))</f>
        <v/>
      </c>
      <c r="T354" s="14">
        <f>IF(L354="","",IF(L354&gt;0,"Win",IF(L354&lt;0,"Loss","BE")))</f>
        <v/>
      </c>
      <c r="U354" s="15">
        <f>IF(L354="","",IF(L354&lt;0,IF(ISNUMBER(U353),U353,0)+1,0))</f>
        <v/>
      </c>
      <c r="V354" s="11">
        <f>IF(L354="",NA(),SUM(L$2:L354))</f>
        <v/>
      </c>
      <c r="W354" s="15">
        <f>IF(L354="",0,1)</f>
        <v/>
      </c>
    </row>
    <row r="355">
      <c r="A355" s="7" t="n"/>
      <c r="E355" s="8" t="n"/>
      <c r="F355" s="8" t="n"/>
      <c r="G355" s="8" t="n"/>
      <c r="H355" s="8" t="n"/>
      <c r="I355" s="9" t="n"/>
      <c r="J355" s="10" t="n"/>
      <c r="K355" s="11">
        <f>IF(OR(E355="",F355="",I355=""),"",ABS(E355-F355)*I355)</f>
        <v/>
      </c>
      <c r="L355" s="11">
        <f>IF(OR(E355="",H355="",I355=""),"",(H355-E355)*I355*IF(C355="Short",-1,1)-N(J355))</f>
        <v/>
      </c>
      <c r="M355" s="12">
        <f>IF(OR(L355="",K355="",K355=0),"",L355/K355)</f>
        <v/>
      </c>
      <c r="N355" s="13">
        <f>IF(OR(E355="",F355="",G355="",E355=F355),"",ABS(G355-E355)/ABS(E355-F355))</f>
        <v/>
      </c>
      <c r="T355" s="14">
        <f>IF(L355="","",IF(L355&gt;0,"Win",IF(L355&lt;0,"Loss","BE")))</f>
        <v/>
      </c>
      <c r="U355" s="15">
        <f>IF(L355="","",IF(L355&lt;0,IF(ISNUMBER(U354),U354,0)+1,0))</f>
        <v/>
      </c>
      <c r="V355" s="11">
        <f>IF(L355="",NA(),SUM(L$2:L355))</f>
        <v/>
      </c>
      <c r="W355" s="15">
        <f>IF(L355="",0,1)</f>
        <v/>
      </c>
    </row>
    <row r="356">
      <c r="A356" s="7" t="n"/>
      <c r="E356" s="8" t="n"/>
      <c r="F356" s="8" t="n"/>
      <c r="G356" s="8" t="n"/>
      <c r="H356" s="8" t="n"/>
      <c r="I356" s="9" t="n"/>
      <c r="J356" s="10" t="n"/>
      <c r="K356" s="11">
        <f>IF(OR(E356="",F356="",I356=""),"",ABS(E356-F356)*I356)</f>
        <v/>
      </c>
      <c r="L356" s="11">
        <f>IF(OR(E356="",H356="",I356=""),"",(H356-E356)*I356*IF(C356="Short",-1,1)-N(J356))</f>
        <v/>
      </c>
      <c r="M356" s="12">
        <f>IF(OR(L356="",K356="",K356=0),"",L356/K356)</f>
        <v/>
      </c>
      <c r="N356" s="13">
        <f>IF(OR(E356="",F356="",G356="",E356=F356),"",ABS(G356-E356)/ABS(E356-F356))</f>
        <v/>
      </c>
      <c r="T356" s="14">
        <f>IF(L356="","",IF(L356&gt;0,"Win",IF(L356&lt;0,"Loss","BE")))</f>
        <v/>
      </c>
      <c r="U356" s="15">
        <f>IF(L356="","",IF(L356&lt;0,IF(ISNUMBER(U355),U355,0)+1,0))</f>
        <v/>
      </c>
      <c r="V356" s="11">
        <f>IF(L356="",NA(),SUM(L$2:L356))</f>
        <v/>
      </c>
      <c r="W356" s="15">
        <f>IF(L356="",0,1)</f>
        <v/>
      </c>
    </row>
    <row r="357">
      <c r="A357" s="7" t="n"/>
      <c r="E357" s="8" t="n"/>
      <c r="F357" s="8" t="n"/>
      <c r="G357" s="8" t="n"/>
      <c r="H357" s="8" t="n"/>
      <c r="I357" s="9" t="n"/>
      <c r="J357" s="10" t="n"/>
      <c r="K357" s="11">
        <f>IF(OR(E357="",F357="",I357=""),"",ABS(E357-F357)*I357)</f>
        <v/>
      </c>
      <c r="L357" s="11">
        <f>IF(OR(E357="",H357="",I357=""),"",(H357-E357)*I357*IF(C357="Short",-1,1)-N(J357))</f>
        <v/>
      </c>
      <c r="M357" s="12">
        <f>IF(OR(L357="",K357="",K357=0),"",L357/K357)</f>
        <v/>
      </c>
      <c r="N357" s="13">
        <f>IF(OR(E357="",F357="",G357="",E357=F357),"",ABS(G357-E357)/ABS(E357-F357))</f>
        <v/>
      </c>
      <c r="T357" s="14">
        <f>IF(L357="","",IF(L357&gt;0,"Win",IF(L357&lt;0,"Loss","BE")))</f>
        <v/>
      </c>
      <c r="U357" s="15">
        <f>IF(L357="","",IF(L357&lt;0,IF(ISNUMBER(U356),U356,0)+1,0))</f>
        <v/>
      </c>
      <c r="V357" s="11">
        <f>IF(L357="",NA(),SUM(L$2:L357))</f>
        <v/>
      </c>
      <c r="W357" s="15">
        <f>IF(L357="",0,1)</f>
        <v/>
      </c>
    </row>
    <row r="358">
      <c r="A358" s="7" t="n"/>
      <c r="E358" s="8" t="n"/>
      <c r="F358" s="8" t="n"/>
      <c r="G358" s="8" t="n"/>
      <c r="H358" s="8" t="n"/>
      <c r="I358" s="9" t="n"/>
      <c r="J358" s="10" t="n"/>
      <c r="K358" s="11">
        <f>IF(OR(E358="",F358="",I358=""),"",ABS(E358-F358)*I358)</f>
        <v/>
      </c>
      <c r="L358" s="11">
        <f>IF(OR(E358="",H358="",I358=""),"",(H358-E358)*I358*IF(C358="Short",-1,1)-N(J358))</f>
        <v/>
      </c>
      <c r="M358" s="12">
        <f>IF(OR(L358="",K358="",K358=0),"",L358/K358)</f>
        <v/>
      </c>
      <c r="N358" s="13">
        <f>IF(OR(E358="",F358="",G358="",E358=F358),"",ABS(G358-E358)/ABS(E358-F358))</f>
        <v/>
      </c>
      <c r="T358" s="14">
        <f>IF(L358="","",IF(L358&gt;0,"Win",IF(L358&lt;0,"Loss","BE")))</f>
        <v/>
      </c>
      <c r="U358" s="15">
        <f>IF(L358="","",IF(L358&lt;0,IF(ISNUMBER(U357),U357,0)+1,0))</f>
        <v/>
      </c>
      <c r="V358" s="11">
        <f>IF(L358="",NA(),SUM(L$2:L358))</f>
        <v/>
      </c>
      <c r="W358" s="15">
        <f>IF(L358="",0,1)</f>
        <v/>
      </c>
    </row>
    <row r="359">
      <c r="A359" s="7" t="n"/>
      <c r="E359" s="8" t="n"/>
      <c r="F359" s="8" t="n"/>
      <c r="G359" s="8" t="n"/>
      <c r="H359" s="8" t="n"/>
      <c r="I359" s="9" t="n"/>
      <c r="J359" s="10" t="n"/>
      <c r="K359" s="11">
        <f>IF(OR(E359="",F359="",I359=""),"",ABS(E359-F359)*I359)</f>
        <v/>
      </c>
      <c r="L359" s="11">
        <f>IF(OR(E359="",H359="",I359=""),"",(H359-E359)*I359*IF(C359="Short",-1,1)-N(J359))</f>
        <v/>
      </c>
      <c r="M359" s="12">
        <f>IF(OR(L359="",K359="",K359=0),"",L359/K359)</f>
        <v/>
      </c>
      <c r="N359" s="13">
        <f>IF(OR(E359="",F359="",G359="",E359=F359),"",ABS(G359-E359)/ABS(E359-F359))</f>
        <v/>
      </c>
      <c r="T359" s="14">
        <f>IF(L359="","",IF(L359&gt;0,"Win",IF(L359&lt;0,"Loss","BE")))</f>
        <v/>
      </c>
      <c r="U359" s="15">
        <f>IF(L359="","",IF(L359&lt;0,IF(ISNUMBER(U358),U358,0)+1,0))</f>
        <v/>
      </c>
      <c r="V359" s="11">
        <f>IF(L359="",NA(),SUM(L$2:L359))</f>
        <v/>
      </c>
      <c r="W359" s="15">
        <f>IF(L359="",0,1)</f>
        <v/>
      </c>
    </row>
    <row r="360">
      <c r="A360" s="7" t="n"/>
      <c r="E360" s="8" t="n"/>
      <c r="F360" s="8" t="n"/>
      <c r="G360" s="8" t="n"/>
      <c r="H360" s="8" t="n"/>
      <c r="I360" s="9" t="n"/>
      <c r="J360" s="10" t="n"/>
      <c r="K360" s="11">
        <f>IF(OR(E360="",F360="",I360=""),"",ABS(E360-F360)*I360)</f>
        <v/>
      </c>
      <c r="L360" s="11">
        <f>IF(OR(E360="",H360="",I360=""),"",(H360-E360)*I360*IF(C360="Short",-1,1)-N(J360))</f>
        <v/>
      </c>
      <c r="M360" s="12">
        <f>IF(OR(L360="",K360="",K360=0),"",L360/K360)</f>
        <v/>
      </c>
      <c r="N360" s="13">
        <f>IF(OR(E360="",F360="",G360="",E360=F360),"",ABS(G360-E360)/ABS(E360-F360))</f>
        <v/>
      </c>
      <c r="T360" s="14">
        <f>IF(L360="","",IF(L360&gt;0,"Win",IF(L360&lt;0,"Loss","BE")))</f>
        <v/>
      </c>
      <c r="U360" s="15">
        <f>IF(L360="","",IF(L360&lt;0,IF(ISNUMBER(U359),U359,0)+1,0))</f>
        <v/>
      </c>
      <c r="V360" s="11">
        <f>IF(L360="",NA(),SUM(L$2:L360))</f>
        <v/>
      </c>
      <c r="W360" s="15">
        <f>IF(L360="",0,1)</f>
        <v/>
      </c>
    </row>
    <row r="361">
      <c r="A361" s="7" t="n"/>
      <c r="E361" s="8" t="n"/>
      <c r="F361" s="8" t="n"/>
      <c r="G361" s="8" t="n"/>
      <c r="H361" s="8" t="n"/>
      <c r="I361" s="9" t="n"/>
      <c r="J361" s="10" t="n"/>
      <c r="K361" s="11">
        <f>IF(OR(E361="",F361="",I361=""),"",ABS(E361-F361)*I361)</f>
        <v/>
      </c>
      <c r="L361" s="11">
        <f>IF(OR(E361="",H361="",I361=""),"",(H361-E361)*I361*IF(C361="Short",-1,1)-N(J361))</f>
        <v/>
      </c>
      <c r="M361" s="12">
        <f>IF(OR(L361="",K361="",K361=0),"",L361/K361)</f>
        <v/>
      </c>
      <c r="N361" s="13">
        <f>IF(OR(E361="",F361="",G361="",E361=F361),"",ABS(G361-E361)/ABS(E361-F361))</f>
        <v/>
      </c>
      <c r="T361" s="14">
        <f>IF(L361="","",IF(L361&gt;0,"Win",IF(L361&lt;0,"Loss","BE")))</f>
        <v/>
      </c>
      <c r="U361" s="15">
        <f>IF(L361="","",IF(L361&lt;0,IF(ISNUMBER(U360),U360,0)+1,0))</f>
        <v/>
      </c>
      <c r="V361" s="11">
        <f>IF(L361="",NA(),SUM(L$2:L361))</f>
        <v/>
      </c>
      <c r="W361" s="15">
        <f>IF(L361="",0,1)</f>
        <v/>
      </c>
    </row>
    <row r="362">
      <c r="A362" s="7" t="n"/>
      <c r="E362" s="8" t="n"/>
      <c r="F362" s="8" t="n"/>
      <c r="G362" s="8" t="n"/>
      <c r="H362" s="8" t="n"/>
      <c r="I362" s="9" t="n"/>
      <c r="J362" s="10" t="n"/>
      <c r="K362" s="11">
        <f>IF(OR(E362="",F362="",I362=""),"",ABS(E362-F362)*I362)</f>
        <v/>
      </c>
      <c r="L362" s="11">
        <f>IF(OR(E362="",H362="",I362=""),"",(H362-E362)*I362*IF(C362="Short",-1,1)-N(J362))</f>
        <v/>
      </c>
      <c r="M362" s="12">
        <f>IF(OR(L362="",K362="",K362=0),"",L362/K362)</f>
        <v/>
      </c>
      <c r="N362" s="13">
        <f>IF(OR(E362="",F362="",G362="",E362=F362),"",ABS(G362-E362)/ABS(E362-F362))</f>
        <v/>
      </c>
      <c r="T362" s="14">
        <f>IF(L362="","",IF(L362&gt;0,"Win",IF(L362&lt;0,"Loss","BE")))</f>
        <v/>
      </c>
      <c r="U362" s="15">
        <f>IF(L362="","",IF(L362&lt;0,IF(ISNUMBER(U361),U361,0)+1,0))</f>
        <v/>
      </c>
      <c r="V362" s="11">
        <f>IF(L362="",NA(),SUM(L$2:L362))</f>
        <v/>
      </c>
      <c r="W362" s="15">
        <f>IF(L362="",0,1)</f>
        <v/>
      </c>
    </row>
    <row r="363">
      <c r="A363" s="7" t="n"/>
      <c r="E363" s="8" t="n"/>
      <c r="F363" s="8" t="n"/>
      <c r="G363" s="8" t="n"/>
      <c r="H363" s="8" t="n"/>
      <c r="I363" s="9" t="n"/>
      <c r="J363" s="10" t="n"/>
      <c r="K363" s="11">
        <f>IF(OR(E363="",F363="",I363=""),"",ABS(E363-F363)*I363)</f>
        <v/>
      </c>
      <c r="L363" s="11">
        <f>IF(OR(E363="",H363="",I363=""),"",(H363-E363)*I363*IF(C363="Short",-1,1)-N(J363))</f>
        <v/>
      </c>
      <c r="M363" s="12">
        <f>IF(OR(L363="",K363="",K363=0),"",L363/K363)</f>
        <v/>
      </c>
      <c r="N363" s="13">
        <f>IF(OR(E363="",F363="",G363="",E363=F363),"",ABS(G363-E363)/ABS(E363-F363))</f>
        <v/>
      </c>
      <c r="T363" s="14">
        <f>IF(L363="","",IF(L363&gt;0,"Win",IF(L363&lt;0,"Loss","BE")))</f>
        <v/>
      </c>
      <c r="U363" s="15">
        <f>IF(L363="","",IF(L363&lt;0,IF(ISNUMBER(U362),U362,0)+1,0))</f>
        <v/>
      </c>
      <c r="V363" s="11">
        <f>IF(L363="",NA(),SUM(L$2:L363))</f>
        <v/>
      </c>
      <c r="W363" s="15">
        <f>IF(L363="",0,1)</f>
        <v/>
      </c>
    </row>
    <row r="364">
      <c r="A364" s="7" t="n"/>
      <c r="E364" s="8" t="n"/>
      <c r="F364" s="8" t="n"/>
      <c r="G364" s="8" t="n"/>
      <c r="H364" s="8" t="n"/>
      <c r="I364" s="9" t="n"/>
      <c r="J364" s="10" t="n"/>
      <c r="K364" s="11">
        <f>IF(OR(E364="",F364="",I364=""),"",ABS(E364-F364)*I364)</f>
        <v/>
      </c>
      <c r="L364" s="11">
        <f>IF(OR(E364="",H364="",I364=""),"",(H364-E364)*I364*IF(C364="Short",-1,1)-N(J364))</f>
        <v/>
      </c>
      <c r="M364" s="12">
        <f>IF(OR(L364="",K364="",K364=0),"",L364/K364)</f>
        <v/>
      </c>
      <c r="N364" s="13">
        <f>IF(OR(E364="",F364="",G364="",E364=F364),"",ABS(G364-E364)/ABS(E364-F364))</f>
        <v/>
      </c>
      <c r="T364" s="14">
        <f>IF(L364="","",IF(L364&gt;0,"Win",IF(L364&lt;0,"Loss","BE")))</f>
        <v/>
      </c>
      <c r="U364" s="15">
        <f>IF(L364="","",IF(L364&lt;0,IF(ISNUMBER(U363),U363,0)+1,0))</f>
        <v/>
      </c>
      <c r="V364" s="11">
        <f>IF(L364="",NA(),SUM(L$2:L364))</f>
        <v/>
      </c>
      <c r="W364" s="15">
        <f>IF(L364="",0,1)</f>
        <v/>
      </c>
    </row>
    <row r="365">
      <c r="A365" s="7" t="n"/>
      <c r="E365" s="8" t="n"/>
      <c r="F365" s="8" t="n"/>
      <c r="G365" s="8" t="n"/>
      <c r="H365" s="8" t="n"/>
      <c r="I365" s="9" t="n"/>
      <c r="J365" s="10" t="n"/>
      <c r="K365" s="11">
        <f>IF(OR(E365="",F365="",I365=""),"",ABS(E365-F365)*I365)</f>
        <v/>
      </c>
      <c r="L365" s="11">
        <f>IF(OR(E365="",H365="",I365=""),"",(H365-E365)*I365*IF(C365="Short",-1,1)-N(J365))</f>
        <v/>
      </c>
      <c r="M365" s="12">
        <f>IF(OR(L365="",K365="",K365=0),"",L365/K365)</f>
        <v/>
      </c>
      <c r="N365" s="13">
        <f>IF(OR(E365="",F365="",G365="",E365=F365),"",ABS(G365-E365)/ABS(E365-F365))</f>
        <v/>
      </c>
      <c r="T365" s="14">
        <f>IF(L365="","",IF(L365&gt;0,"Win",IF(L365&lt;0,"Loss","BE")))</f>
        <v/>
      </c>
      <c r="U365" s="15">
        <f>IF(L365="","",IF(L365&lt;0,IF(ISNUMBER(U364),U364,0)+1,0))</f>
        <v/>
      </c>
      <c r="V365" s="11">
        <f>IF(L365="",NA(),SUM(L$2:L365))</f>
        <v/>
      </c>
      <c r="W365" s="15">
        <f>IF(L365="",0,1)</f>
        <v/>
      </c>
    </row>
    <row r="366">
      <c r="A366" s="7" t="n"/>
      <c r="E366" s="8" t="n"/>
      <c r="F366" s="8" t="n"/>
      <c r="G366" s="8" t="n"/>
      <c r="H366" s="8" t="n"/>
      <c r="I366" s="9" t="n"/>
      <c r="J366" s="10" t="n"/>
      <c r="K366" s="11">
        <f>IF(OR(E366="",F366="",I366=""),"",ABS(E366-F366)*I366)</f>
        <v/>
      </c>
      <c r="L366" s="11">
        <f>IF(OR(E366="",H366="",I366=""),"",(H366-E366)*I366*IF(C366="Short",-1,1)-N(J366))</f>
        <v/>
      </c>
      <c r="M366" s="12">
        <f>IF(OR(L366="",K366="",K366=0),"",L366/K366)</f>
        <v/>
      </c>
      <c r="N366" s="13">
        <f>IF(OR(E366="",F366="",G366="",E366=F366),"",ABS(G366-E366)/ABS(E366-F366))</f>
        <v/>
      </c>
      <c r="T366" s="14">
        <f>IF(L366="","",IF(L366&gt;0,"Win",IF(L366&lt;0,"Loss","BE")))</f>
        <v/>
      </c>
      <c r="U366" s="15">
        <f>IF(L366="","",IF(L366&lt;0,IF(ISNUMBER(U365),U365,0)+1,0))</f>
        <v/>
      </c>
      <c r="V366" s="11">
        <f>IF(L366="",NA(),SUM(L$2:L366))</f>
        <v/>
      </c>
      <c r="W366" s="15">
        <f>IF(L366="",0,1)</f>
        <v/>
      </c>
    </row>
    <row r="367">
      <c r="A367" s="7" t="n"/>
      <c r="E367" s="8" t="n"/>
      <c r="F367" s="8" t="n"/>
      <c r="G367" s="8" t="n"/>
      <c r="H367" s="8" t="n"/>
      <c r="I367" s="9" t="n"/>
      <c r="J367" s="10" t="n"/>
      <c r="K367" s="11">
        <f>IF(OR(E367="",F367="",I367=""),"",ABS(E367-F367)*I367)</f>
        <v/>
      </c>
      <c r="L367" s="11">
        <f>IF(OR(E367="",H367="",I367=""),"",(H367-E367)*I367*IF(C367="Short",-1,1)-N(J367))</f>
        <v/>
      </c>
      <c r="M367" s="12">
        <f>IF(OR(L367="",K367="",K367=0),"",L367/K367)</f>
        <v/>
      </c>
      <c r="N367" s="13">
        <f>IF(OR(E367="",F367="",G367="",E367=F367),"",ABS(G367-E367)/ABS(E367-F367))</f>
        <v/>
      </c>
      <c r="T367" s="14">
        <f>IF(L367="","",IF(L367&gt;0,"Win",IF(L367&lt;0,"Loss","BE")))</f>
        <v/>
      </c>
      <c r="U367" s="15">
        <f>IF(L367="","",IF(L367&lt;0,IF(ISNUMBER(U366),U366,0)+1,0))</f>
        <v/>
      </c>
      <c r="V367" s="11">
        <f>IF(L367="",NA(),SUM(L$2:L367))</f>
        <v/>
      </c>
      <c r="W367" s="15">
        <f>IF(L367="",0,1)</f>
        <v/>
      </c>
    </row>
    <row r="368">
      <c r="A368" s="7" t="n"/>
      <c r="E368" s="8" t="n"/>
      <c r="F368" s="8" t="n"/>
      <c r="G368" s="8" t="n"/>
      <c r="H368" s="8" t="n"/>
      <c r="I368" s="9" t="n"/>
      <c r="J368" s="10" t="n"/>
      <c r="K368" s="11">
        <f>IF(OR(E368="",F368="",I368=""),"",ABS(E368-F368)*I368)</f>
        <v/>
      </c>
      <c r="L368" s="11">
        <f>IF(OR(E368="",H368="",I368=""),"",(H368-E368)*I368*IF(C368="Short",-1,1)-N(J368))</f>
        <v/>
      </c>
      <c r="M368" s="12">
        <f>IF(OR(L368="",K368="",K368=0),"",L368/K368)</f>
        <v/>
      </c>
      <c r="N368" s="13">
        <f>IF(OR(E368="",F368="",G368="",E368=F368),"",ABS(G368-E368)/ABS(E368-F368))</f>
        <v/>
      </c>
      <c r="T368" s="14">
        <f>IF(L368="","",IF(L368&gt;0,"Win",IF(L368&lt;0,"Loss","BE")))</f>
        <v/>
      </c>
      <c r="U368" s="15">
        <f>IF(L368="","",IF(L368&lt;0,IF(ISNUMBER(U367),U367,0)+1,0))</f>
        <v/>
      </c>
      <c r="V368" s="11">
        <f>IF(L368="",NA(),SUM(L$2:L368))</f>
        <v/>
      </c>
      <c r="W368" s="15">
        <f>IF(L368="",0,1)</f>
        <v/>
      </c>
    </row>
    <row r="369">
      <c r="A369" s="7" t="n"/>
      <c r="E369" s="8" t="n"/>
      <c r="F369" s="8" t="n"/>
      <c r="G369" s="8" t="n"/>
      <c r="H369" s="8" t="n"/>
      <c r="I369" s="9" t="n"/>
      <c r="J369" s="10" t="n"/>
      <c r="K369" s="11">
        <f>IF(OR(E369="",F369="",I369=""),"",ABS(E369-F369)*I369)</f>
        <v/>
      </c>
      <c r="L369" s="11">
        <f>IF(OR(E369="",H369="",I369=""),"",(H369-E369)*I369*IF(C369="Short",-1,1)-N(J369))</f>
        <v/>
      </c>
      <c r="M369" s="12">
        <f>IF(OR(L369="",K369="",K369=0),"",L369/K369)</f>
        <v/>
      </c>
      <c r="N369" s="13">
        <f>IF(OR(E369="",F369="",G369="",E369=F369),"",ABS(G369-E369)/ABS(E369-F369))</f>
        <v/>
      </c>
      <c r="T369" s="14">
        <f>IF(L369="","",IF(L369&gt;0,"Win",IF(L369&lt;0,"Loss","BE")))</f>
        <v/>
      </c>
      <c r="U369" s="15">
        <f>IF(L369="","",IF(L369&lt;0,IF(ISNUMBER(U368),U368,0)+1,0))</f>
        <v/>
      </c>
      <c r="V369" s="11">
        <f>IF(L369="",NA(),SUM(L$2:L369))</f>
        <v/>
      </c>
      <c r="W369" s="15">
        <f>IF(L369="",0,1)</f>
        <v/>
      </c>
    </row>
    <row r="370">
      <c r="A370" s="7" t="n"/>
      <c r="E370" s="8" t="n"/>
      <c r="F370" s="8" t="n"/>
      <c r="G370" s="8" t="n"/>
      <c r="H370" s="8" t="n"/>
      <c r="I370" s="9" t="n"/>
      <c r="J370" s="10" t="n"/>
      <c r="K370" s="11">
        <f>IF(OR(E370="",F370="",I370=""),"",ABS(E370-F370)*I370)</f>
        <v/>
      </c>
      <c r="L370" s="11">
        <f>IF(OR(E370="",H370="",I370=""),"",(H370-E370)*I370*IF(C370="Short",-1,1)-N(J370))</f>
        <v/>
      </c>
      <c r="M370" s="12">
        <f>IF(OR(L370="",K370="",K370=0),"",L370/K370)</f>
        <v/>
      </c>
      <c r="N370" s="13">
        <f>IF(OR(E370="",F370="",G370="",E370=F370),"",ABS(G370-E370)/ABS(E370-F370))</f>
        <v/>
      </c>
      <c r="T370" s="14">
        <f>IF(L370="","",IF(L370&gt;0,"Win",IF(L370&lt;0,"Loss","BE")))</f>
        <v/>
      </c>
      <c r="U370" s="15">
        <f>IF(L370="","",IF(L370&lt;0,IF(ISNUMBER(U369),U369,0)+1,0))</f>
        <v/>
      </c>
      <c r="V370" s="11">
        <f>IF(L370="",NA(),SUM(L$2:L370))</f>
        <v/>
      </c>
      <c r="W370" s="15">
        <f>IF(L370="",0,1)</f>
        <v/>
      </c>
    </row>
    <row r="371">
      <c r="A371" s="7" t="n"/>
      <c r="E371" s="8" t="n"/>
      <c r="F371" s="8" t="n"/>
      <c r="G371" s="8" t="n"/>
      <c r="H371" s="8" t="n"/>
      <c r="I371" s="9" t="n"/>
      <c r="J371" s="10" t="n"/>
      <c r="K371" s="11">
        <f>IF(OR(E371="",F371="",I371=""),"",ABS(E371-F371)*I371)</f>
        <v/>
      </c>
      <c r="L371" s="11">
        <f>IF(OR(E371="",H371="",I371=""),"",(H371-E371)*I371*IF(C371="Short",-1,1)-N(J371))</f>
        <v/>
      </c>
      <c r="M371" s="12">
        <f>IF(OR(L371="",K371="",K371=0),"",L371/K371)</f>
        <v/>
      </c>
      <c r="N371" s="13">
        <f>IF(OR(E371="",F371="",G371="",E371=F371),"",ABS(G371-E371)/ABS(E371-F371))</f>
        <v/>
      </c>
      <c r="T371" s="14">
        <f>IF(L371="","",IF(L371&gt;0,"Win",IF(L371&lt;0,"Loss","BE")))</f>
        <v/>
      </c>
      <c r="U371" s="15">
        <f>IF(L371="","",IF(L371&lt;0,IF(ISNUMBER(U370),U370,0)+1,0))</f>
        <v/>
      </c>
      <c r="V371" s="11">
        <f>IF(L371="",NA(),SUM(L$2:L371))</f>
        <v/>
      </c>
      <c r="W371" s="15">
        <f>IF(L371="",0,1)</f>
        <v/>
      </c>
    </row>
    <row r="372">
      <c r="A372" s="7" t="n"/>
      <c r="E372" s="8" t="n"/>
      <c r="F372" s="8" t="n"/>
      <c r="G372" s="8" t="n"/>
      <c r="H372" s="8" t="n"/>
      <c r="I372" s="9" t="n"/>
      <c r="J372" s="10" t="n"/>
      <c r="K372" s="11">
        <f>IF(OR(E372="",F372="",I372=""),"",ABS(E372-F372)*I372)</f>
        <v/>
      </c>
      <c r="L372" s="11">
        <f>IF(OR(E372="",H372="",I372=""),"",(H372-E372)*I372*IF(C372="Short",-1,1)-N(J372))</f>
        <v/>
      </c>
      <c r="M372" s="12">
        <f>IF(OR(L372="",K372="",K372=0),"",L372/K372)</f>
        <v/>
      </c>
      <c r="N372" s="13">
        <f>IF(OR(E372="",F372="",G372="",E372=F372),"",ABS(G372-E372)/ABS(E372-F372))</f>
        <v/>
      </c>
      <c r="T372" s="14">
        <f>IF(L372="","",IF(L372&gt;0,"Win",IF(L372&lt;0,"Loss","BE")))</f>
        <v/>
      </c>
      <c r="U372" s="15">
        <f>IF(L372="","",IF(L372&lt;0,IF(ISNUMBER(U371),U371,0)+1,0))</f>
        <v/>
      </c>
      <c r="V372" s="11">
        <f>IF(L372="",NA(),SUM(L$2:L372))</f>
        <v/>
      </c>
      <c r="W372" s="15">
        <f>IF(L372="",0,1)</f>
        <v/>
      </c>
    </row>
    <row r="373">
      <c r="A373" s="7" t="n"/>
      <c r="E373" s="8" t="n"/>
      <c r="F373" s="8" t="n"/>
      <c r="G373" s="8" t="n"/>
      <c r="H373" s="8" t="n"/>
      <c r="I373" s="9" t="n"/>
      <c r="J373" s="10" t="n"/>
      <c r="K373" s="11">
        <f>IF(OR(E373="",F373="",I373=""),"",ABS(E373-F373)*I373)</f>
        <v/>
      </c>
      <c r="L373" s="11">
        <f>IF(OR(E373="",H373="",I373=""),"",(H373-E373)*I373*IF(C373="Short",-1,1)-N(J373))</f>
        <v/>
      </c>
      <c r="M373" s="12">
        <f>IF(OR(L373="",K373="",K373=0),"",L373/K373)</f>
        <v/>
      </c>
      <c r="N373" s="13">
        <f>IF(OR(E373="",F373="",G373="",E373=F373),"",ABS(G373-E373)/ABS(E373-F373))</f>
        <v/>
      </c>
      <c r="T373" s="14">
        <f>IF(L373="","",IF(L373&gt;0,"Win",IF(L373&lt;0,"Loss","BE")))</f>
        <v/>
      </c>
      <c r="U373" s="15">
        <f>IF(L373="","",IF(L373&lt;0,IF(ISNUMBER(U372),U372,0)+1,0))</f>
        <v/>
      </c>
      <c r="V373" s="11">
        <f>IF(L373="",NA(),SUM(L$2:L373))</f>
        <v/>
      </c>
      <c r="W373" s="15">
        <f>IF(L373="",0,1)</f>
        <v/>
      </c>
    </row>
    <row r="374">
      <c r="A374" s="7" t="n"/>
      <c r="E374" s="8" t="n"/>
      <c r="F374" s="8" t="n"/>
      <c r="G374" s="8" t="n"/>
      <c r="H374" s="8" t="n"/>
      <c r="I374" s="9" t="n"/>
      <c r="J374" s="10" t="n"/>
      <c r="K374" s="11">
        <f>IF(OR(E374="",F374="",I374=""),"",ABS(E374-F374)*I374)</f>
        <v/>
      </c>
      <c r="L374" s="11">
        <f>IF(OR(E374="",H374="",I374=""),"",(H374-E374)*I374*IF(C374="Short",-1,1)-N(J374))</f>
        <v/>
      </c>
      <c r="M374" s="12">
        <f>IF(OR(L374="",K374="",K374=0),"",L374/K374)</f>
        <v/>
      </c>
      <c r="N374" s="13">
        <f>IF(OR(E374="",F374="",G374="",E374=F374),"",ABS(G374-E374)/ABS(E374-F374))</f>
        <v/>
      </c>
      <c r="T374" s="14">
        <f>IF(L374="","",IF(L374&gt;0,"Win",IF(L374&lt;0,"Loss","BE")))</f>
        <v/>
      </c>
      <c r="U374" s="15">
        <f>IF(L374="","",IF(L374&lt;0,IF(ISNUMBER(U373),U373,0)+1,0))</f>
        <v/>
      </c>
      <c r="V374" s="11">
        <f>IF(L374="",NA(),SUM(L$2:L374))</f>
        <v/>
      </c>
      <c r="W374" s="15">
        <f>IF(L374="",0,1)</f>
        <v/>
      </c>
    </row>
    <row r="375">
      <c r="A375" s="7" t="n"/>
      <c r="E375" s="8" t="n"/>
      <c r="F375" s="8" t="n"/>
      <c r="G375" s="8" t="n"/>
      <c r="H375" s="8" t="n"/>
      <c r="I375" s="9" t="n"/>
      <c r="J375" s="10" t="n"/>
      <c r="K375" s="11">
        <f>IF(OR(E375="",F375="",I375=""),"",ABS(E375-F375)*I375)</f>
        <v/>
      </c>
      <c r="L375" s="11">
        <f>IF(OR(E375="",H375="",I375=""),"",(H375-E375)*I375*IF(C375="Short",-1,1)-N(J375))</f>
        <v/>
      </c>
      <c r="M375" s="12">
        <f>IF(OR(L375="",K375="",K375=0),"",L375/K375)</f>
        <v/>
      </c>
      <c r="N375" s="13">
        <f>IF(OR(E375="",F375="",G375="",E375=F375),"",ABS(G375-E375)/ABS(E375-F375))</f>
        <v/>
      </c>
      <c r="T375" s="14">
        <f>IF(L375="","",IF(L375&gt;0,"Win",IF(L375&lt;0,"Loss","BE")))</f>
        <v/>
      </c>
      <c r="U375" s="15">
        <f>IF(L375="","",IF(L375&lt;0,IF(ISNUMBER(U374),U374,0)+1,0))</f>
        <v/>
      </c>
      <c r="V375" s="11">
        <f>IF(L375="",NA(),SUM(L$2:L375))</f>
        <v/>
      </c>
      <c r="W375" s="15">
        <f>IF(L375="",0,1)</f>
        <v/>
      </c>
    </row>
    <row r="376">
      <c r="A376" s="7" t="n"/>
      <c r="E376" s="8" t="n"/>
      <c r="F376" s="8" t="n"/>
      <c r="G376" s="8" t="n"/>
      <c r="H376" s="8" t="n"/>
      <c r="I376" s="9" t="n"/>
      <c r="J376" s="10" t="n"/>
      <c r="K376" s="11">
        <f>IF(OR(E376="",F376="",I376=""),"",ABS(E376-F376)*I376)</f>
        <v/>
      </c>
      <c r="L376" s="11">
        <f>IF(OR(E376="",H376="",I376=""),"",(H376-E376)*I376*IF(C376="Short",-1,1)-N(J376))</f>
        <v/>
      </c>
      <c r="M376" s="12">
        <f>IF(OR(L376="",K376="",K376=0),"",L376/K376)</f>
        <v/>
      </c>
      <c r="N376" s="13">
        <f>IF(OR(E376="",F376="",G376="",E376=F376),"",ABS(G376-E376)/ABS(E376-F376))</f>
        <v/>
      </c>
      <c r="T376" s="14">
        <f>IF(L376="","",IF(L376&gt;0,"Win",IF(L376&lt;0,"Loss","BE")))</f>
        <v/>
      </c>
      <c r="U376" s="15">
        <f>IF(L376="","",IF(L376&lt;0,IF(ISNUMBER(U375),U375,0)+1,0))</f>
        <v/>
      </c>
      <c r="V376" s="11">
        <f>IF(L376="",NA(),SUM(L$2:L376))</f>
        <v/>
      </c>
      <c r="W376" s="15">
        <f>IF(L376="",0,1)</f>
        <v/>
      </c>
    </row>
    <row r="377">
      <c r="A377" s="7" t="n"/>
      <c r="E377" s="8" t="n"/>
      <c r="F377" s="8" t="n"/>
      <c r="G377" s="8" t="n"/>
      <c r="H377" s="8" t="n"/>
      <c r="I377" s="9" t="n"/>
      <c r="J377" s="10" t="n"/>
      <c r="K377" s="11">
        <f>IF(OR(E377="",F377="",I377=""),"",ABS(E377-F377)*I377)</f>
        <v/>
      </c>
      <c r="L377" s="11">
        <f>IF(OR(E377="",H377="",I377=""),"",(H377-E377)*I377*IF(C377="Short",-1,1)-N(J377))</f>
        <v/>
      </c>
      <c r="M377" s="12">
        <f>IF(OR(L377="",K377="",K377=0),"",L377/K377)</f>
        <v/>
      </c>
      <c r="N377" s="13">
        <f>IF(OR(E377="",F377="",G377="",E377=F377),"",ABS(G377-E377)/ABS(E377-F377))</f>
        <v/>
      </c>
      <c r="T377" s="14">
        <f>IF(L377="","",IF(L377&gt;0,"Win",IF(L377&lt;0,"Loss","BE")))</f>
        <v/>
      </c>
      <c r="U377" s="15">
        <f>IF(L377="","",IF(L377&lt;0,IF(ISNUMBER(U376),U376,0)+1,0))</f>
        <v/>
      </c>
      <c r="V377" s="11">
        <f>IF(L377="",NA(),SUM(L$2:L377))</f>
        <v/>
      </c>
      <c r="W377" s="15">
        <f>IF(L377="",0,1)</f>
        <v/>
      </c>
    </row>
    <row r="378">
      <c r="A378" s="7" t="n"/>
      <c r="E378" s="8" t="n"/>
      <c r="F378" s="8" t="n"/>
      <c r="G378" s="8" t="n"/>
      <c r="H378" s="8" t="n"/>
      <c r="I378" s="9" t="n"/>
      <c r="J378" s="10" t="n"/>
      <c r="K378" s="11">
        <f>IF(OR(E378="",F378="",I378=""),"",ABS(E378-F378)*I378)</f>
        <v/>
      </c>
      <c r="L378" s="11">
        <f>IF(OR(E378="",H378="",I378=""),"",(H378-E378)*I378*IF(C378="Short",-1,1)-N(J378))</f>
        <v/>
      </c>
      <c r="M378" s="12">
        <f>IF(OR(L378="",K378="",K378=0),"",L378/K378)</f>
        <v/>
      </c>
      <c r="N378" s="13">
        <f>IF(OR(E378="",F378="",G378="",E378=F378),"",ABS(G378-E378)/ABS(E378-F378))</f>
        <v/>
      </c>
      <c r="T378" s="14">
        <f>IF(L378="","",IF(L378&gt;0,"Win",IF(L378&lt;0,"Loss","BE")))</f>
        <v/>
      </c>
      <c r="U378" s="15">
        <f>IF(L378="","",IF(L378&lt;0,IF(ISNUMBER(U377),U377,0)+1,0))</f>
        <v/>
      </c>
      <c r="V378" s="11">
        <f>IF(L378="",NA(),SUM(L$2:L378))</f>
        <v/>
      </c>
      <c r="W378" s="15">
        <f>IF(L378="",0,1)</f>
        <v/>
      </c>
    </row>
    <row r="379">
      <c r="A379" s="7" t="n"/>
      <c r="E379" s="8" t="n"/>
      <c r="F379" s="8" t="n"/>
      <c r="G379" s="8" t="n"/>
      <c r="H379" s="8" t="n"/>
      <c r="I379" s="9" t="n"/>
      <c r="J379" s="10" t="n"/>
      <c r="K379" s="11">
        <f>IF(OR(E379="",F379="",I379=""),"",ABS(E379-F379)*I379)</f>
        <v/>
      </c>
      <c r="L379" s="11">
        <f>IF(OR(E379="",H379="",I379=""),"",(H379-E379)*I379*IF(C379="Short",-1,1)-N(J379))</f>
        <v/>
      </c>
      <c r="M379" s="12">
        <f>IF(OR(L379="",K379="",K379=0),"",L379/K379)</f>
        <v/>
      </c>
      <c r="N379" s="13">
        <f>IF(OR(E379="",F379="",G379="",E379=F379),"",ABS(G379-E379)/ABS(E379-F379))</f>
        <v/>
      </c>
      <c r="T379" s="14">
        <f>IF(L379="","",IF(L379&gt;0,"Win",IF(L379&lt;0,"Loss","BE")))</f>
        <v/>
      </c>
      <c r="U379" s="15">
        <f>IF(L379="","",IF(L379&lt;0,IF(ISNUMBER(U378),U378,0)+1,0))</f>
        <v/>
      </c>
      <c r="V379" s="11">
        <f>IF(L379="",NA(),SUM(L$2:L379))</f>
        <v/>
      </c>
      <c r="W379" s="15">
        <f>IF(L379="",0,1)</f>
        <v/>
      </c>
    </row>
    <row r="380">
      <c r="A380" s="7" t="n"/>
      <c r="E380" s="8" t="n"/>
      <c r="F380" s="8" t="n"/>
      <c r="G380" s="8" t="n"/>
      <c r="H380" s="8" t="n"/>
      <c r="I380" s="9" t="n"/>
      <c r="J380" s="10" t="n"/>
      <c r="K380" s="11">
        <f>IF(OR(E380="",F380="",I380=""),"",ABS(E380-F380)*I380)</f>
        <v/>
      </c>
      <c r="L380" s="11">
        <f>IF(OR(E380="",H380="",I380=""),"",(H380-E380)*I380*IF(C380="Short",-1,1)-N(J380))</f>
        <v/>
      </c>
      <c r="M380" s="12">
        <f>IF(OR(L380="",K380="",K380=0),"",L380/K380)</f>
        <v/>
      </c>
      <c r="N380" s="13">
        <f>IF(OR(E380="",F380="",G380="",E380=F380),"",ABS(G380-E380)/ABS(E380-F380))</f>
        <v/>
      </c>
      <c r="T380" s="14">
        <f>IF(L380="","",IF(L380&gt;0,"Win",IF(L380&lt;0,"Loss","BE")))</f>
        <v/>
      </c>
      <c r="U380" s="15">
        <f>IF(L380="","",IF(L380&lt;0,IF(ISNUMBER(U379),U379,0)+1,0))</f>
        <v/>
      </c>
      <c r="V380" s="11">
        <f>IF(L380="",NA(),SUM(L$2:L380))</f>
        <v/>
      </c>
      <c r="W380" s="15">
        <f>IF(L380="",0,1)</f>
        <v/>
      </c>
    </row>
    <row r="381">
      <c r="A381" s="7" t="n"/>
      <c r="E381" s="8" t="n"/>
      <c r="F381" s="8" t="n"/>
      <c r="G381" s="8" t="n"/>
      <c r="H381" s="8" t="n"/>
      <c r="I381" s="9" t="n"/>
      <c r="J381" s="10" t="n"/>
      <c r="K381" s="11">
        <f>IF(OR(E381="",F381="",I381=""),"",ABS(E381-F381)*I381)</f>
        <v/>
      </c>
      <c r="L381" s="11">
        <f>IF(OR(E381="",H381="",I381=""),"",(H381-E381)*I381*IF(C381="Short",-1,1)-N(J381))</f>
        <v/>
      </c>
      <c r="M381" s="12">
        <f>IF(OR(L381="",K381="",K381=0),"",L381/K381)</f>
        <v/>
      </c>
      <c r="N381" s="13">
        <f>IF(OR(E381="",F381="",G381="",E381=F381),"",ABS(G381-E381)/ABS(E381-F381))</f>
        <v/>
      </c>
      <c r="T381" s="14">
        <f>IF(L381="","",IF(L381&gt;0,"Win",IF(L381&lt;0,"Loss","BE")))</f>
        <v/>
      </c>
      <c r="U381" s="15">
        <f>IF(L381="","",IF(L381&lt;0,IF(ISNUMBER(U380),U380,0)+1,0))</f>
        <v/>
      </c>
      <c r="V381" s="11">
        <f>IF(L381="",NA(),SUM(L$2:L381))</f>
        <v/>
      </c>
      <c r="W381" s="15">
        <f>IF(L381="",0,1)</f>
        <v/>
      </c>
    </row>
    <row r="382">
      <c r="A382" s="7" t="n"/>
      <c r="E382" s="8" t="n"/>
      <c r="F382" s="8" t="n"/>
      <c r="G382" s="8" t="n"/>
      <c r="H382" s="8" t="n"/>
      <c r="I382" s="9" t="n"/>
      <c r="J382" s="10" t="n"/>
      <c r="K382" s="11">
        <f>IF(OR(E382="",F382="",I382=""),"",ABS(E382-F382)*I382)</f>
        <v/>
      </c>
      <c r="L382" s="11">
        <f>IF(OR(E382="",H382="",I382=""),"",(H382-E382)*I382*IF(C382="Short",-1,1)-N(J382))</f>
        <v/>
      </c>
      <c r="M382" s="12">
        <f>IF(OR(L382="",K382="",K382=0),"",L382/K382)</f>
        <v/>
      </c>
      <c r="N382" s="13">
        <f>IF(OR(E382="",F382="",G382="",E382=F382),"",ABS(G382-E382)/ABS(E382-F382))</f>
        <v/>
      </c>
      <c r="T382" s="14">
        <f>IF(L382="","",IF(L382&gt;0,"Win",IF(L382&lt;0,"Loss","BE")))</f>
        <v/>
      </c>
      <c r="U382" s="15">
        <f>IF(L382="","",IF(L382&lt;0,IF(ISNUMBER(U381),U381,0)+1,0))</f>
        <v/>
      </c>
      <c r="V382" s="11">
        <f>IF(L382="",NA(),SUM(L$2:L382))</f>
        <v/>
      </c>
      <c r="W382" s="15">
        <f>IF(L382="",0,1)</f>
        <v/>
      </c>
    </row>
    <row r="383">
      <c r="A383" s="7" t="n"/>
      <c r="E383" s="8" t="n"/>
      <c r="F383" s="8" t="n"/>
      <c r="G383" s="8" t="n"/>
      <c r="H383" s="8" t="n"/>
      <c r="I383" s="9" t="n"/>
      <c r="J383" s="10" t="n"/>
      <c r="K383" s="11">
        <f>IF(OR(E383="",F383="",I383=""),"",ABS(E383-F383)*I383)</f>
        <v/>
      </c>
      <c r="L383" s="11">
        <f>IF(OR(E383="",H383="",I383=""),"",(H383-E383)*I383*IF(C383="Short",-1,1)-N(J383))</f>
        <v/>
      </c>
      <c r="M383" s="12">
        <f>IF(OR(L383="",K383="",K383=0),"",L383/K383)</f>
        <v/>
      </c>
      <c r="N383" s="13">
        <f>IF(OR(E383="",F383="",G383="",E383=F383),"",ABS(G383-E383)/ABS(E383-F383))</f>
        <v/>
      </c>
      <c r="T383" s="14">
        <f>IF(L383="","",IF(L383&gt;0,"Win",IF(L383&lt;0,"Loss","BE")))</f>
        <v/>
      </c>
      <c r="U383" s="15">
        <f>IF(L383="","",IF(L383&lt;0,IF(ISNUMBER(U382),U382,0)+1,0))</f>
        <v/>
      </c>
      <c r="V383" s="11">
        <f>IF(L383="",NA(),SUM(L$2:L383))</f>
        <v/>
      </c>
      <c r="W383" s="15">
        <f>IF(L383="",0,1)</f>
        <v/>
      </c>
    </row>
    <row r="384">
      <c r="A384" s="7" t="n"/>
      <c r="E384" s="8" t="n"/>
      <c r="F384" s="8" t="n"/>
      <c r="G384" s="8" t="n"/>
      <c r="H384" s="8" t="n"/>
      <c r="I384" s="9" t="n"/>
      <c r="J384" s="10" t="n"/>
      <c r="K384" s="11">
        <f>IF(OR(E384="",F384="",I384=""),"",ABS(E384-F384)*I384)</f>
        <v/>
      </c>
      <c r="L384" s="11">
        <f>IF(OR(E384="",H384="",I384=""),"",(H384-E384)*I384*IF(C384="Short",-1,1)-N(J384))</f>
        <v/>
      </c>
      <c r="M384" s="12">
        <f>IF(OR(L384="",K384="",K384=0),"",L384/K384)</f>
        <v/>
      </c>
      <c r="N384" s="13">
        <f>IF(OR(E384="",F384="",G384="",E384=F384),"",ABS(G384-E384)/ABS(E384-F384))</f>
        <v/>
      </c>
      <c r="T384" s="14">
        <f>IF(L384="","",IF(L384&gt;0,"Win",IF(L384&lt;0,"Loss","BE")))</f>
        <v/>
      </c>
      <c r="U384" s="15">
        <f>IF(L384="","",IF(L384&lt;0,IF(ISNUMBER(U383),U383,0)+1,0))</f>
        <v/>
      </c>
      <c r="V384" s="11">
        <f>IF(L384="",NA(),SUM(L$2:L384))</f>
        <v/>
      </c>
      <c r="W384" s="15">
        <f>IF(L384="",0,1)</f>
        <v/>
      </c>
    </row>
    <row r="385">
      <c r="A385" s="7" t="n"/>
      <c r="E385" s="8" t="n"/>
      <c r="F385" s="8" t="n"/>
      <c r="G385" s="8" t="n"/>
      <c r="H385" s="8" t="n"/>
      <c r="I385" s="9" t="n"/>
      <c r="J385" s="10" t="n"/>
      <c r="K385" s="11">
        <f>IF(OR(E385="",F385="",I385=""),"",ABS(E385-F385)*I385)</f>
        <v/>
      </c>
      <c r="L385" s="11">
        <f>IF(OR(E385="",H385="",I385=""),"",(H385-E385)*I385*IF(C385="Short",-1,1)-N(J385))</f>
        <v/>
      </c>
      <c r="M385" s="12">
        <f>IF(OR(L385="",K385="",K385=0),"",L385/K385)</f>
        <v/>
      </c>
      <c r="N385" s="13">
        <f>IF(OR(E385="",F385="",G385="",E385=F385),"",ABS(G385-E385)/ABS(E385-F385))</f>
        <v/>
      </c>
      <c r="T385" s="14">
        <f>IF(L385="","",IF(L385&gt;0,"Win",IF(L385&lt;0,"Loss","BE")))</f>
        <v/>
      </c>
      <c r="U385" s="15">
        <f>IF(L385="","",IF(L385&lt;0,IF(ISNUMBER(U384),U384,0)+1,0))</f>
        <v/>
      </c>
      <c r="V385" s="11">
        <f>IF(L385="",NA(),SUM(L$2:L385))</f>
        <v/>
      </c>
      <c r="W385" s="15">
        <f>IF(L385="",0,1)</f>
        <v/>
      </c>
    </row>
    <row r="386">
      <c r="A386" s="7" t="n"/>
      <c r="E386" s="8" t="n"/>
      <c r="F386" s="8" t="n"/>
      <c r="G386" s="8" t="n"/>
      <c r="H386" s="8" t="n"/>
      <c r="I386" s="9" t="n"/>
      <c r="J386" s="10" t="n"/>
      <c r="K386" s="11">
        <f>IF(OR(E386="",F386="",I386=""),"",ABS(E386-F386)*I386)</f>
        <v/>
      </c>
      <c r="L386" s="11">
        <f>IF(OR(E386="",H386="",I386=""),"",(H386-E386)*I386*IF(C386="Short",-1,1)-N(J386))</f>
        <v/>
      </c>
      <c r="M386" s="12">
        <f>IF(OR(L386="",K386="",K386=0),"",L386/K386)</f>
        <v/>
      </c>
      <c r="N386" s="13">
        <f>IF(OR(E386="",F386="",G386="",E386=F386),"",ABS(G386-E386)/ABS(E386-F386))</f>
        <v/>
      </c>
      <c r="T386" s="14">
        <f>IF(L386="","",IF(L386&gt;0,"Win",IF(L386&lt;0,"Loss","BE")))</f>
        <v/>
      </c>
      <c r="U386" s="15">
        <f>IF(L386="","",IF(L386&lt;0,IF(ISNUMBER(U385),U385,0)+1,0))</f>
        <v/>
      </c>
      <c r="V386" s="11">
        <f>IF(L386="",NA(),SUM(L$2:L386))</f>
        <v/>
      </c>
      <c r="W386" s="15">
        <f>IF(L386="",0,1)</f>
        <v/>
      </c>
    </row>
    <row r="387">
      <c r="A387" s="7" t="n"/>
      <c r="E387" s="8" t="n"/>
      <c r="F387" s="8" t="n"/>
      <c r="G387" s="8" t="n"/>
      <c r="H387" s="8" t="n"/>
      <c r="I387" s="9" t="n"/>
      <c r="J387" s="10" t="n"/>
      <c r="K387" s="11">
        <f>IF(OR(E387="",F387="",I387=""),"",ABS(E387-F387)*I387)</f>
        <v/>
      </c>
      <c r="L387" s="11">
        <f>IF(OR(E387="",H387="",I387=""),"",(H387-E387)*I387*IF(C387="Short",-1,1)-N(J387))</f>
        <v/>
      </c>
      <c r="M387" s="12">
        <f>IF(OR(L387="",K387="",K387=0),"",L387/K387)</f>
        <v/>
      </c>
      <c r="N387" s="13">
        <f>IF(OR(E387="",F387="",G387="",E387=F387),"",ABS(G387-E387)/ABS(E387-F387))</f>
        <v/>
      </c>
      <c r="T387" s="14">
        <f>IF(L387="","",IF(L387&gt;0,"Win",IF(L387&lt;0,"Loss","BE")))</f>
        <v/>
      </c>
      <c r="U387" s="15">
        <f>IF(L387="","",IF(L387&lt;0,IF(ISNUMBER(U386),U386,0)+1,0))</f>
        <v/>
      </c>
      <c r="V387" s="11">
        <f>IF(L387="",NA(),SUM(L$2:L387))</f>
        <v/>
      </c>
      <c r="W387" s="15">
        <f>IF(L387="",0,1)</f>
        <v/>
      </c>
    </row>
    <row r="388">
      <c r="A388" s="7" t="n"/>
      <c r="E388" s="8" t="n"/>
      <c r="F388" s="8" t="n"/>
      <c r="G388" s="8" t="n"/>
      <c r="H388" s="8" t="n"/>
      <c r="I388" s="9" t="n"/>
      <c r="J388" s="10" t="n"/>
      <c r="K388" s="11">
        <f>IF(OR(E388="",F388="",I388=""),"",ABS(E388-F388)*I388)</f>
        <v/>
      </c>
      <c r="L388" s="11">
        <f>IF(OR(E388="",H388="",I388=""),"",(H388-E388)*I388*IF(C388="Short",-1,1)-N(J388))</f>
        <v/>
      </c>
      <c r="M388" s="12">
        <f>IF(OR(L388="",K388="",K388=0),"",L388/K388)</f>
        <v/>
      </c>
      <c r="N388" s="13">
        <f>IF(OR(E388="",F388="",G388="",E388=F388),"",ABS(G388-E388)/ABS(E388-F388))</f>
        <v/>
      </c>
      <c r="T388" s="14">
        <f>IF(L388="","",IF(L388&gt;0,"Win",IF(L388&lt;0,"Loss","BE")))</f>
        <v/>
      </c>
      <c r="U388" s="15">
        <f>IF(L388="","",IF(L388&lt;0,IF(ISNUMBER(U387),U387,0)+1,0))</f>
        <v/>
      </c>
      <c r="V388" s="11">
        <f>IF(L388="",NA(),SUM(L$2:L388))</f>
        <v/>
      </c>
      <c r="W388" s="15">
        <f>IF(L388="",0,1)</f>
        <v/>
      </c>
    </row>
    <row r="389">
      <c r="A389" s="7" t="n"/>
      <c r="E389" s="8" t="n"/>
      <c r="F389" s="8" t="n"/>
      <c r="G389" s="8" t="n"/>
      <c r="H389" s="8" t="n"/>
      <c r="I389" s="9" t="n"/>
      <c r="J389" s="10" t="n"/>
      <c r="K389" s="11">
        <f>IF(OR(E389="",F389="",I389=""),"",ABS(E389-F389)*I389)</f>
        <v/>
      </c>
      <c r="L389" s="11">
        <f>IF(OR(E389="",H389="",I389=""),"",(H389-E389)*I389*IF(C389="Short",-1,1)-N(J389))</f>
        <v/>
      </c>
      <c r="M389" s="12">
        <f>IF(OR(L389="",K389="",K389=0),"",L389/K389)</f>
        <v/>
      </c>
      <c r="N389" s="13">
        <f>IF(OR(E389="",F389="",G389="",E389=F389),"",ABS(G389-E389)/ABS(E389-F389))</f>
        <v/>
      </c>
      <c r="T389" s="14">
        <f>IF(L389="","",IF(L389&gt;0,"Win",IF(L389&lt;0,"Loss","BE")))</f>
        <v/>
      </c>
      <c r="U389" s="15">
        <f>IF(L389="","",IF(L389&lt;0,IF(ISNUMBER(U388),U388,0)+1,0))</f>
        <v/>
      </c>
      <c r="V389" s="11">
        <f>IF(L389="",NA(),SUM(L$2:L389))</f>
        <v/>
      </c>
      <c r="W389" s="15">
        <f>IF(L389="",0,1)</f>
        <v/>
      </c>
    </row>
    <row r="390">
      <c r="A390" s="7" t="n"/>
      <c r="E390" s="8" t="n"/>
      <c r="F390" s="8" t="n"/>
      <c r="G390" s="8" t="n"/>
      <c r="H390" s="8" t="n"/>
      <c r="I390" s="9" t="n"/>
      <c r="J390" s="10" t="n"/>
      <c r="K390" s="11">
        <f>IF(OR(E390="",F390="",I390=""),"",ABS(E390-F390)*I390)</f>
        <v/>
      </c>
      <c r="L390" s="11">
        <f>IF(OR(E390="",H390="",I390=""),"",(H390-E390)*I390*IF(C390="Short",-1,1)-N(J390))</f>
        <v/>
      </c>
      <c r="M390" s="12">
        <f>IF(OR(L390="",K390="",K390=0),"",L390/K390)</f>
        <v/>
      </c>
      <c r="N390" s="13">
        <f>IF(OR(E390="",F390="",G390="",E390=F390),"",ABS(G390-E390)/ABS(E390-F390))</f>
        <v/>
      </c>
      <c r="T390" s="14">
        <f>IF(L390="","",IF(L390&gt;0,"Win",IF(L390&lt;0,"Loss","BE")))</f>
        <v/>
      </c>
      <c r="U390" s="15">
        <f>IF(L390="","",IF(L390&lt;0,IF(ISNUMBER(U389),U389,0)+1,0))</f>
        <v/>
      </c>
      <c r="V390" s="11">
        <f>IF(L390="",NA(),SUM(L$2:L390))</f>
        <v/>
      </c>
      <c r="W390" s="15">
        <f>IF(L390="",0,1)</f>
        <v/>
      </c>
    </row>
    <row r="391">
      <c r="A391" s="7" t="n"/>
      <c r="E391" s="8" t="n"/>
      <c r="F391" s="8" t="n"/>
      <c r="G391" s="8" t="n"/>
      <c r="H391" s="8" t="n"/>
      <c r="I391" s="9" t="n"/>
      <c r="J391" s="10" t="n"/>
      <c r="K391" s="11">
        <f>IF(OR(E391="",F391="",I391=""),"",ABS(E391-F391)*I391)</f>
        <v/>
      </c>
      <c r="L391" s="11">
        <f>IF(OR(E391="",H391="",I391=""),"",(H391-E391)*I391*IF(C391="Short",-1,1)-N(J391))</f>
        <v/>
      </c>
      <c r="M391" s="12">
        <f>IF(OR(L391="",K391="",K391=0),"",L391/K391)</f>
        <v/>
      </c>
      <c r="N391" s="13">
        <f>IF(OR(E391="",F391="",G391="",E391=F391),"",ABS(G391-E391)/ABS(E391-F391))</f>
        <v/>
      </c>
      <c r="T391" s="14">
        <f>IF(L391="","",IF(L391&gt;0,"Win",IF(L391&lt;0,"Loss","BE")))</f>
        <v/>
      </c>
      <c r="U391" s="15">
        <f>IF(L391="","",IF(L391&lt;0,IF(ISNUMBER(U390),U390,0)+1,0))</f>
        <v/>
      </c>
      <c r="V391" s="11">
        <f>IF(L391="",NA(),SUM(L$2:L391))</f>
        <v/>
      </c>
      <c r="W391" s="15">
        <f>IF(L391="",0,1)</f>
        <v/>
      </c>
    </row>
    <row r="392">
      <c r="A392" s="7" t="n"/>
      <c r="E392" s="8" t="n"/>
      <c r="F392" s="8" t="n"/>
      <c r="G392" s="8" t="n"/>
      <c r="H392" s="8" t="n"/>
      <c r="I392" s="9" t="n"/>
      <c r="J392" s="10" t="n"/>
      <c r="K392" s="11">
        <f>IF(OR(E392="",F392="",I392=""),"",ABS(E392-F392)*I392)</f>
        <v/>
      </c>
      <c r="L392" s="11">
        <f>IF(OR(E392="",H392="",I392=""),"",(H392-E392)*I392*IF(C392="Short",-1,1)-N(J392))</f>
        <v/>
      </c>
      <c r="M392" s="12">
        <f>IF(OR(L392="",K392="",K392=0),"",L392/K392)</f>
        <v/>
      </c>
      <c r="N392" s="13">
        <f>IF(OR(E392="",F392="",G392="",E392=F392),"",ABS(G392-E392)/ABS(E392-F392))</f>
        <v/>
      </c>
      <c r="T392" s="14">
        <f>IF(L392="","",IF(L392&gt;0,"Win",IF(L392&lt;0,"Loss","BE")))</f>
        <v/>
      </c>
      <c r="U392" s="15">
        <f>IF(L392="","",IF(L392&lt;0,IF(ISNUMBER(U391),U391,0)+1,0))</f>
        <v/>
      </c>
      <c r="V392" s="11">
        <f>IF(L392="",NA(),SUM(L$2:L392))</f>
        <v/>
      </c>
      <c r="W392" s="15">
        <f>IF(L392="",0,1)</f>
        <v/>
      </c>
    </row>
    <row r="393">
      <c r="A393" s="7" t="n"/>
      <c r="E393" s="8" t="n"/>
      <c r="F393" s="8" t="n"/>
      <c r="G393" s="8" t="n"/>
      <c r="H393" s="8" t="n"/>
      <c r="I393" s="9" t="n"/>
      <c r="J393" s="10" t="n"/>
      <c r="K393" s="11">
        <f>IF(OR(E393="",F393="",I393=""),"",ABS(E393-F393)*I393)</f>
        <v/>
      </c>
      <c r="L393" s="11">
        <f>IF(OR(E393="",H393="",I393=""),"",(H393-E393)*I393*IF(C393="Short",-1,1)-N(J393))</f>
        <v/>
      </c>
      <c r="M393" s="12">
        <f>IF(OR(L393="",K393="",K393=0),"",L393/K393)</f>
        <v/>
      </c>
      <c r="N393" s="13">
        <f>IF(OR(E393="",F393="",G393="",E393=F393),"",ABS(G393-E393)/ABS(E393-F393))</f>
        <v/>
      </c>
      <c r="T393" s="14">
        <f>IF(L393="","",IF(L393&gt;0,"Win",IF(L393&lt;0,"Loss","BE")))</f>
        <v/>
      </c>
      <c r="U393" s="15">
        <f>IF(L393="","",IF(L393&lt;0,IF(ISNUMBER(U392),U392,0)+1,0))</f>
        <v/>
      </c>
      <c r="V393" s="11">
        <f>IF(L393="",NA(),SUM(L$2:L393))</f>
        <v/>
      </c>
      <c r="W393" s="15">
        <f>IF(L393="",0,1)</f>
        <v/>
      </c>
    </row>
    <row r="394">
      <c r="A394" s="7" t="n"/>
      <c r="E394" s="8" t="n"/>
      <c r="F394" s="8" t="n"/>
      <c r="G394" s="8" t="n"/>
      <c r="H394" s="8" t="n"/>
      <c r="I394" s="9" t="n"/>
      <c r="J394" s="10" t="n"/>
      <c r="K394" s="11">
        <f>IF(OR(E394="",F394="",I394=""),"",ABS(E394-F394)*I394)</f>
        <v/>
      </c>
      <c r="L394" s="11">
        <f>IF(OR(E394="",H394="",I394=""),"",(H394-E394)*I394*IF(C394="Short",-1,1)-N(J394))</f>
        <v/>
      </c>
      <c r="M394" s="12">
        <f>IF(OR(L394="",K394="",K394=0),"",L394/K394)</f>
        <v/>
      </c>
      <c r="N394" s="13">
        <f>IF(OR(E394="",F394="",G394="",E394=F394),"",ABS(G394-E394)/ABS(E394-F394))</f>
        <v/>
      </c>
      <c r="T394" s="14">
        <f>IF(L394="","",IF(L394&gt;0,"Win",IF(L394&lt;0,"Loss","BE")))</f>
        <v/>
      </c>
      <c r="U394" s="15">
        <f>IF(L394="","",IF(L394&lt;0,IF(ISNUMBER(U393),U393,0)+1,0))</f>
        <v/>
      </c>
      <c r="V394" s="11">
        <f>IF(L394="",NA(),SUM(L$2:L394))</f>
        <v/>
      </c>
      <c r="W394" s="15">
        <f>IF(L394="",0,1)</f>
        <v/>
      </c>
    </row>
    <row r="395">
      <c r="A395" s="7" t="n"/>
      <c r="E395" s="8" t="n"/>
      <c r="F395" s="8" t="n"/>
      <c r="G395" s="8" t="n"/>
      <c r="H395" s="8" t="n"/>
      <c r="I395" s="9" t="n"/>
      <c r="J395" s="10" t="n"/>
      <c r="K395" s="11">
        <f>IF(OR(E395="",F395="",I395=""),"",ABS(E395-F395)*I395)</f>
        <v/>
      </c>
      <c r="L395" s="11">
        <f>IF(OR(E395="",H395="",I395=""),"",(H395-E395)*I395*IF(C395="Short",-1,1)-N(J395))</f>
        <v/>
      </c>
      <c r="M395" s="12">
        <f>IF(OR(L395="",K395="",K395=0),"",L395/K395)</f>
        <v/>
      </c>
      <c r="N395" s="13">
        <f>IF(OR(E395="",F395="",G395="",E395=F395),"",ABS(G395-E395)/ABS(E395-F395))</f>
        <v/>
      </c>
      <c r="T395" s="14">
        <f>IF(L395="","",IF(L395&gt;0,"Win",IF(L395&lt;0,"Loss","BE")))</f>
        <v/>
      </c>
      <c r="U395" s="15">
        <f>IF(L395="","",IF(L395&lt;0,IF(ISNUMBER(U394),U394,0)+1,0))</f>
        <v/>
      </c>
      <c r="V395" s="11">
        <f>IF(L395="",NA(),SUM(L$2:L395))</f>
        <v/>
      </c>
      <c r="W395" s="15">
        <f>IF(L395="",0,1)</f>
        <v/>
      </c>
    </row>
    <row r="396">
      <c r="A396" s="7" t="n"/>
      <c r="E396" s="8" t="n"/>
      <c r="F396" s="8" t="n"/>
      <c r="G396" s="8" t="n"/>
      <c r="H396" s="8" t="n"/>
      <c r="I396" s="9" t="n"/>
      <c r="J396" s="10" t="n"/>
      <c r="K396" s="11">
        <f>IF(OR(E396="",F396="",I396=""),"",ABS(E396-F396)*I396)</f>
        <v/>
      </c>
      <c r="L396" s="11">
        <f>IF(OR(E396="",H396="",I396=""),"",(H396-E396)*I396*IF(C396="Short",-1,1)-N(J396))</f>
        <v/>
      </c>
      <c r="M396" s="12">
        <f>IF(OR(L396="",K396="",K396=0),"",L396/K396)</f>
        <v/>
      </c>
      <c r="N396" s="13">
        <f>IF(OR(E396="",F396="",G396="",E396=F396),"",ABS(G396-E396)/ABS(E396-F396))</f>
        <v/>
      </c>
      <c r="T396" s="14">
        <f>IF(L396="","",IF(L396&gt;0,"Win",IF(L396&lt;0,"Loss","BE")))</f>
        <v/>
      </c>
      <c r="U396" s="15">
        <f>IF(L396="","",IF(L396&lt;0,IF(ISNUMBER(U395),U395,0)+1,0))</f>
        <v/>
      </c>
      <c r="V396" s="11">
        <f>IF(L396="",NA(),SUM(L$2:L396))</f>
        <v/>
      </c>
      <c r="W396" s="15">
        <f>IF(L396="",0,1)</f>
        <v/>
      </c>
    </row>
    <row r="397">
      <c r="A397" s="7" t="n"/>
      <c r="E397" s="8" t="n"/>
      <c r="F397" s="8" t="n"/>
      <c r="G397" s="8" t="n"/>
      <c r="H397" s="8" t="n"/>
      <c r="I397" s="9" t="n"/>
      <c r="J397" s="10" t="n"/>
      <c r="K397" s="11">
        <f>IF(OR(E397="",F397="",I397=""),"",ABS(E397-F397)*I397)</f>
        <v/>
      </c>
      <c r="L397" s="11">
        <f>IF(OR(E397="",H397="",I397=""),"",(H397-E397)*I397*IF(C397="Short",-1,1)-N(J397))</f>
        <v/>
      </c>
      <c r="M397" s="12">
        <f>IF(OR(L397="",K397="",K397=0),"",L397/K397)</f>
        <v/>
      </c>
      <c r="N397" s="13">
        <f>IF(OR(E397="",F397="",G397="",E397=F397),"",ABS(G397-E397)/ABS(E397-F397))</f>
        <v/>
      </c>
      <c r="T397" s="14">
        <f>IF(L397="","",IF(L397&gt;0,"Win",IF(L397&lt;0,"Loss","BE")))</f>
        <v/>
      </c>
      <c r="U397" s="15">
        <f>IF(L397="","",IF(L397&lt;0,IF(ISNUMBER(U396),U396,0)+1,0))</f>
        <v/>
      </c>
      <c r="V397" s="11">
        <f>IF(L397="",NA(),SUM(L$2:L397))</f>
        <v/>
      </c>
      <c r="W397" s="15">
        <f>IF(L397="",0,1)</f>
        <v/>
      </c>
    </row>
    <row r="398">
      <c r="A398" s="7" t="n"/>
      <c r="E398" s="8" t="n"/>
      <c r="F398" s="8" t="n"/>
      <c r="G398" s="8" t="n"/>
      <c r="H398" s="8" t="n"/>
      <c r="I398" s="9" t="n"/>
      <c r="J398" s="10" t="n"/>
      <c r="K398" s="11">
        <f>IF(OR(E398="",F398="",I398=""),"",ABS(E398-F398)*I398)</f>
        <v/>
      </c>
      <c r="L398" s="11">
        <f>IF(OR(E398="",H398="",I398=""),"",(H398-E398)*I398*IF(C398="Short",-1,1)-N(J398))</f>
        <v/>
      </c>
      <c r="M398" s="12">
        <f>IF(OR(L398="",K398="",K398=0),"",L398/K398)</f>
        <v/>
      </c>
      <c r="N398" s="13">
        <f>IF(OR(E398="",F398="",G398="",E398=F398),"",ABS(G398-E398)/ABS(E398-F398))</f>
        <v/>
      </c>
      <c r="T398" s="14">
        <f>IF(L398="","",IF(L398&gt;0,"Win",IF(L398&lt;0,"Loss","BE")))</f>
        <v/>
      </c>
      <c r="U398" s="15">
        <f>IF(L398="","",IF(L398&lt;0,IF(ISNUMBER(U397),U397,0)+1,0))</f>
        <v/>
      </c>
      <c r="V398" s="11">
        <f>IF(L398="",NA(),SUM(L$2:L398))</f>
        <v/>
      </c>
      <c r="W398" s="15">
        <f>IF(L398="",0,1)</f>
        <v/>
      </c>
    </row>
    <row r="399">
      <c r="A399" s="7" t="n"/>
      <c r="E399" s="8" t="n"/>
      <c r="F399" s="8" t="n"/>
      <c r="G399" s="8" t="n"/>
      <c r="H399" s="8" t="n"/>
      <c r="I399" s="9" t="n"/>
      <c r="J399" s="10" t="n"/>
      <c r="K399" s="11">
        <f>IF(OR(E399="",F399="",I399=""),"",ABS(E399-F399)*I399)</f>
        <v/>
      </c>
      <c r="L399" s="11">
        <f>IF(OR(E399="",H399="",I399=""),"",(H399-E399)*I399*IF(C399="Short",-1,1)-N(J399))</f>
        <v/>
      </c>
      <c r="M399" s="12">
        <f>IF(OR(L399="",K399="",K399=0),"",L399/K399)</f>
        <v/>
      </c>
      <c r="N399" s="13">
        <f>IF(OR(E399="",F399="",G399="",E399=F399),"",ABS(G399-E399)/ABS(E399-F399))</f>
        <v/>
      </c>
      <c r="T399" s="14">
        <f>IF(L399="","",IF(L399&gt;0,"Win",IF(L399&lt;0,"Loss","BE")))</f>
        <v/>
      </c>
      <c r="U399" s="15">
        <f>IF(L399="","",IF(L399&lt;0,IF(ISNUMBER(U398),U398,0)+1,0))</f>
        <v/>
      </c>
      <c r="V399" s="11">
        <f>IF(L399="",NA(),SUM(L$2:L399))</f>
        <v/>
      </c>
      <c r="W399" s="15">
        <f>IF(L399="",0,1)</f>
        <v/>
      </c>
    </row>
    <row r="400">
      <c r="A400" s="7" t="n"/>
      <c r="E400" s="8" t="n"/>
      <c r="F400" s="8" t="n"/>
      <c r="G400" s="8" t="n"/>
      <c r="H400" s="8" t="n"/>
      <c r="I400" s="9" t="n"/>
      <c r="J400" s="10" t="n"/>
      <c r="K400" s="11">
        <f>IF(OR(E400="",F400="",I400=""),"",ABS(E400-F400)*I400)</f>
        <v/>
      </c>
      <c r="L400" s="11">
        <f>IF(OR(E400="",H400="",I400=""),"",(H400-E400)*I400*IF(C400="Short",-1,1)-N(J400))</f>
        <v/>
      </c>
      <c r="M400" s="12">
        <f>IF(OR(L400="",K400="",K400=0),"",L400/K400)</f>
        <v/>
      </c>
      <c r="N400" s="13">
        <f>IF(OR(E400="",F400="",G400="",E400=F400),"",ABS(G400-E400)/ABS(E400-F400))</f>
        <v/>
      </c>
      <c r="T400" s="14">
        <f>IF(L400="","",IF(L400&gt;0,"Win",IF(L400&lt;0,"Loss","BE")))</f>
        <v/>
      </c>
      <c r="U400" s="15">
        <f>IF(L400="","",IF(L400&lt;0,IF(ISNUMBER(U399),U399,0)+1,0))</f>
        <v/>
      </c>
      <c r="V400" s="11">
        <f>IF(L400="",NA(),SUM(L$2:L400))</f>
        <v/>
      </c>
      <c r="W400" s="15">
        <f>IF(L400="",0,1)</f>
        <v/>
      </c>
    </row>
    <row r="401">
      <c r="A401" s="7" t="n"/>
      <c r="E401" s="8" t="n"/>
      <c r="F401" s="8" t="n"/>
      <c r="G401" s="8" t="n"/>
      <c r="H401" s="8" t="n"/>
      <c r="I401" s="9" t="n"/>
      <c r="J401" s="10" t="n"/>
      <c r="K401" s="11">
        <f>IF(OR(E401="",F401="",I401=""),"",ABS(E401-F401)*I401)</f>
        <v/>
      </c>
      <c r="L401" s="11">
        <f>IF(OR(E401="",H401="",I401=""),"",(H401-E401)*I401*IF(C401="Short",-1,1)-N(J401))</f>
        <v/>
      </c>
      <c r="M401" s="12">
        <f>IF(OR(L401="",K401="",K401=0),"",L401/K401)</f>
        <v/>
      </c>
      <c r="N401" s="13">
        <f>IF(OR(E401="",F401="",G401="",E401=F401),"",ABS(G401-E401)/ABS(E401-F401))</f>
        <v/>
      </c>
      <c r="T401" s="14">
        <f>IF(L401="","",IF(L401&gt;0,"Win",IF(L401&lt;0,"Loss","BE")))</f>
        <v/>
      </c>
      <c r="U401" s="15">
        <f>IF(L401="","",IF(L401&lt;0,IF(ISNUMBER(U400),U400,0)+1,0))</f>
        <v/>
      </c>
      <c r="V401" s="11">
        <f>IF(L401="",NA(),SUM(L$2:L401))</f>
        <v/>
      </c>
      <c r="W401" s="15">
        <f>IF(L401="",0,1)</f>
        <v/>
      </c>
    </row>
    <row r="402">
      <c r="A402" s="7" t="n"/>
      <c r="E402" s="8" t="n"/>
      <c r="F402" s="8" t="n"/>
      <c r="G402" s="8" t="n"/>
      <c r="H402" s="8" t="n"/>
      <c r="I402" s="9" t="n"/>
      <c r="J402" s="10" t="n"/>
      <c r="K402" s="11">
        <f>IF(OR(E402="",F402="",I402=""),"",ABS(E402-F402)*I402)</f>
        <v/>
      </c>
      <c r="L402" s="11">
        <f>IF(OR(E402="",H402="",I402=""),"",(H402-E402)*I402*IF(C402="Short",-1,1)-N(J402))</f>
        <v/>
      </c>
      <c r="M402" s="12">
        <f>IF(OR(L402="",K402="",K402=0),"",L402/K402)</f>
        <v/>
      </c>
      <c r="N402" s="13">
        <f>IF(OR(E402="",F402="",G402="",E402=F402),"",ABS(G402-E402)/ABS(E402-F402))</f>
        <v/>
      </c>
      <c r="T402" s="14">
        <f>IF(L402="","",IF(L402&gt;0,"Win",IF(L402&lt;0,"Loss","BE")))</f>
        <v/>
      </c>
      <c r="U402" s="15">
        <f>IF(L402="","",IF(L402&lt;0,IF(ISNUMBER(U401),U401,0)+1,0))</f>
        <v/>
      </c>
      <c r="V402" s="11">
        <f>IF(L402="",NA(),SUM(L$2:L402))</f>
        <v/>
      </c>
      <c r="W402" s="15">
        <f>IF(L402="",0,1)</f>
        <v/>
      </c>
    </row>
    <row r="403">
      <c r="A403" s="7" t="n"/>
      <c r="E403" s="8" t="n"/>
      <c r="F403" s="8" t="n"/>
      <c r="G403" s="8" t="n"/>
      <c r="H403" s="8" t="n"/>
      <c r="I403" s="9" t="n"/>
      <c r="J403" s="10" t="n"/>
      <c r="K403" s="11">
        <f>IF(OR(E403="",F403="",I403=""),"",ABS(E403-F403)*I403)</f>
        <v/>
      </c>
      <c r="L403" s="11">
        <f>IF(OR(E403="",H403="",I403=""),"",(H403-E403)*I403*IF(C403="Short",-1,1)-N(J403))</f>
        <v/>
      </c>
      <c r="M403" s="12">
        <f>IF(OR(L403="",K403="",K403=0),"",L403/K403)</f>
        <v/>
      </c>
      <c r="N403" s="13">
        <f>IF(OR(E403="",F403="",G403="",E403=F403),"",ABS(G403-E403)/ABS(E403-F403))</f>
        <v/>
      </c>
      <c r="T403" s="14">
        <f>IF(L403="","",IF(L403&gt;0,"Win",IF(L403&lt;0,"Loss","BE")))</f>
        <v/>
      </c>
      <c r="U403" s="15">
        <f>IF(L403="","",IF(L403&lt;0,IF(ISNUMBER(U402),U402,0)+1,0))</f>
        <v/>
      </c>
      <c r="V403" s="11">
        <f>IF(L403="",NA(),SUM(L$2:L403))</f>
        <v/>
      </c>
      <c r="W403" s="15">
        <f>IF(L403="",0,1)</f>
        <v/>
      </c>
    </row>
    <row r="404">
      <c r="A404" s="7" t="n"/>
      <c r="E404" s="8" t="n"/>
      <c r="F404" s="8" t="n"/>
      <c r="G404" s="8" t="n"/>
      <c r="H404" s="8" t="n"/>
      <c r="I404" s="9" t="n"/>
      <c r="J404" s="10" t="n"/>
      <c r="K404" s="11">
        <f>IF(OR(E404="",F404="",I404=""),"",ABS(E404-F404)*I404)</f>
        <v/>
      </c>
      <c r="L404" s="11">
        <f>IF(OR(E404="",H404="",I404=""),"",(H404-E404)*I404*IF(C404="Short",-1,1)-N(J404))</f>
        <v/>
      </c>
      <c r="M404" s="12">
        <f>IF(OR(L404="",K404="",K404=0),"",L404/K404)</f>
        <v/>
      </c>
      <c r="N404" s="13">
        <f>IF(OR(E404="",F404="",G404="",E404=F404),"",ABS(G404-E404)/ABS(E404-F404))</f>
        <v/>
      </c>
      <c r="T404" s="14">
        <f>IF(L404="","",IF(L404&gt;0,"Win",IF(L404&lt;0,"Loss","BE")))</f>
        <v/>
      </c>
      <c r="U404" s="15">
        <f>IF(L404="","",IF(L404&lt;0,IF(ISNUMBER(U403),U403,0)+1,0))</f>
        <v/>
      </c>
      <c r="V404" s="11">
        <f>IF(L404="",NA(),SUM(L$2:L404))</f>
        <v/>
      </c>
      <c r="W404" s="15">
        <f>IF(L404="",0,1)</f>
        <v/>
      </c>
    </row>
    <row r="405">
      <c r="A405" s="7" t="n"/>
      <c r="E405" s="8" t="n"/>
      <c r="F405" s="8" t="n"/>
      <c r="G405" s="8" t="n"/>
      <c r="H405" s="8" t="n"/>
      <c r="I405" s="9" t="n"/>
      <c r="J405" s="10" t="n"/>
      <c r="K405" s="11">
        <f>IF(OR(E405="",F405="",I405=""),"",ABS(E405-F405)*I405)</f>
        <v/>
      </c>
      <c r="L405" s="11">
        <f>IF(OR(E405="",H405="",I405=""),"",(H405-E405)*I405*IF(C405="Short",-1,1)-N(J405))</f>
        <v/>
      </c>
      <c r="M405" s="12">
        <f>IF(OR(L405="",K405="",K405=0),"",L405/K405)</f>
        <v/>
      </c>
      <c r="N405" s="13">
        <f>IF(OR(E405="",F405="",G405="",E405=F405),"",ABS(G405-E405)/ABS(E405-F405))</f>
        <v/>
      </c>
      <c r="T405" s="14">
        <f>IF(L405="","",IF(L405&gt;0,"Win",IF(L405&lt;0,"Loss","BE")))</f>
        <v/>
      </c>
      <c r="U405" s="15">
        <f>IF(L405="","",IF(L405&lt;0,IF(ISNUMBER(U404),U404,0)+1,0))</f>
        <v/>
      </c>
      <c r="V405" s="11">
        <f>IF(L405="",NA(),SUM(L$2:L405))</f>
        <v/>
      </c>
      <c r="W405" s="15">
        <f>IF(L405="",0,1)</f>
        <v/>
      </c>
    </row>
    <row r="406">
      <c r="A406" s="7" t="n"/>
      <c r="E406" s="8" t="n"/>
      <c r="F406" s="8" t="n"/>
      <c r="G406" s="8" t="n"/>
      <c r="H406" s="8" t="n"/>
      <c r="I406" s="9" t="n"/>
      <c r="J406" s="10" t="n"/>
      <c r="K406" s="11">
        <f>IF(OR(E406="",F406="",I406=""),"",ABS(E406-F406)*I406)</f>
        <v/>
      </c>
      <c r="L406" s="11">
        <f>IF(OR(E406="",H406="",I406=""),"",(H406-E406)*I406*IF(C406="Short",-1,1)-N(J406))</f>
        <v/>
      </c>
      <c r="M406" s="12">
        <f>IF(OR(L406="",K406="",K406=0),"",L406/K406)</f>
        <v/>
      </c>
      <c r="N406" s="13">
        <f>IF(OR(E406="",F406="",G406="",E406=F406),"",ABS(G406-E406)/ABS(E406-F406))</f>
        <v/>
      </c>
      <c r="T406" s="14">
        <f>IF(L406="","",IF(L406&gt;0,"Win",IF(L406&lt;0,"Loss","BE")))</f>
        <v/>
      </c>
      <c r="U406" s="15">
        <f>IF(L406="","",IF(L406&lt;0,IF(ISNUMBER(U405),U405,0)+1,0))</f>
        <v/>
      </c>
      <c r="V406" s="11">
        <f>IF(L406="",NA(),SUM(L$2:L406))</f>
        <v/>
      </c>
      <c r="W406" s="15">
        <f>IF(L406="",0,1)</f>
        <v/>
      </c>
    </row>
    <row r="407">
      <c r="A407" s="7" t="n"/>
      <c r="E407" s="8" t="n"/>
      <c r="F407" s="8" t="n"/>
      <c r="G407" s="8" t="n"/>
      <c r="H407" s="8" t="n"/>
      <c r="I407" s="9" t="n"/>
      <c r="J407" s="10" t="n"/>
      <c r="K407" s="11">
        <f>IF(OR(E407="",F407="",I407=""),"",ABS(E407-F407)*I407)</f>
        <v/>
      </c>
      <c r="L407" s="11">
        <f>IF(OR(E407="",H407="",I407=""),"",(H407-E407)*I407*IF(C407="Short",-1,1)-N(J407))</f>
        <v/>
      </c>
      <c r="M407" s="12">
        <f>IF(OR(L407="",K407="",K407=0),"",L407/K407)</f>
        <v/>
      </c>
      <c r="N407" s="13">
        <f>IF(OR(E407="",F407="",G407="",E407=F407),"",ABS(G407-E407)/ABS(E407-F407))</f>
        <v/>
      </c>
      <c r="T407" s="14">
        <f>IF(L407="","",IF(L407&gt;0,"Win",IF(L407&lt;0,"Loss","BE")))</f>
        <v/>
      </c>
      <c r="U407" s="15">
        <f>IF(L407="","",IF(L407&lt;0,IF(ISNUMBER(U406),U406,0)+1,0))</f>
        <v/>
      </c>
      <c r="V407" s="11">
        <f>IF(L407="",NA(),SUM(L$2:L407))</f>
        <v/>
      </c>
      <c r="W407" s="15">
        <f>IF(L407="",0,1)</f>
        <v/>
      </c>
    </row>
    <row r="408">
      <c r="A408" s="7" t="n"/>
      <c r="E408" s="8" t="n"/>
      <c r="F408" s="8" t="n"/>
      <c r="G408" s="8" t="n"/>
      <c r="H408" s="8" t="n"/>
      <c r="I408" s="9" t="n"/>
      <c r="J408" s="10" t="n"/>
      <c r="K408" s="11">
        <f>IF(OR(E408="",F408="",I408=""),"",ABS(E408-F408)*I408)</f>
        <v/>
      </c>
      <c r="L408" s="11">
        <f>IF(OR(E408="",H408="",I408=""),"",(H408-E408)*I408*IF(C408="Short",-1,1)-N(J408))</f>
        <v/>
      </c>
      <c r="M408" s="12">
        <f>IF(OR(L408="",K408="",K408=0),"",L408/K408)</f>
        <v/>
      </c>
      <c r="N408" s="13">
        <f>IF(OR(E408="",F408="",G408="",E408=F408),"",ABS(G408-E408)/ABS(E408-F408))</f>
        <v/>
      </c>
      <c r="T408" s="14">
        <f>IF(L408="","",IF(L408&gt;0,"Win",IF(L408&lt;0,"Loss","BE")))</f>
        <v/>
      </c>
      <c r="U408" s="15">
        <f>IF(L408="","",IF(L408&lt;0,IF(ISNUMBER(U407),U407,0)+1,0))</f>
        <v/>
      </c>
      <c r="V408" s="11">
        <f>IF(L408="",NA(),SUM(L$2:L408))</f>
        <v/>
      </c>
      <c r="W408" s="15">
        <f>IF(L408="",0,1)</f>
        <v/>
      </c>
    </row>
    <row r="409">
      <c r="A409" s="7" t="n"/>
      <c r="E409" s="8" t="n"/>
      <c r="F409" s="8" t="n"/>
      <c r="G409" s="8" t="n"/>
      <c r="H409" s="8" t="n"/>
      <c r="I409" s="9" t="n"/>
      <c r="J409" s="10" t="n"/>
      <c r="K409" s="11">
        <f>IF(OR(E409="",F409="",I409=""),"",ABS(E409-F409)*I409)</f>
        <v/>
      </c>
      <c r="L409" s="11">
        <f>IF(OR(E409="",H409="",I409=""),"",(H409-E409)*I409*IF(C409="Short",-1,1)-N(J409))</f>
        <v/>
      </c>
      <c r="M409" s="12">
        <f>IF(OR(L409="",K409="",K409=0),"",L409/K409)</f>
        <v/>
      </c>
      <c r="N409" s="13">
        <f>IF(OR(E409="",F409="",G409="",E409=F409),"",ABS(G409-E409)/ABS(E409-F409))</f>
        <v/>
      </c>
      <c r="T409" s="14">
        <f>IF(L409="","",IF(L409&gt;0,"Win",IF(L409&lt;0,"Loss","BE")))</f>
        <v/>
      </c>
      <c r="U409" s="15">
        <f>IF(L409="","",IF(L409&lt;0,IF(ISNUMBER(U408),U408,0)+1,0))</f>
        <v/>
      </c>
      <c r="V409" s="11">
        <f>IF(L409="",NA(),SUM(L$2:L409))</f>
        <v/>
      </c>
      <c r="W409" s="15">
        <f>IF(L409="",0,1)</f>
        <v/>
      </c>
    </row>
    <row r="410">
      <c r="A410" s="7" t="n"/>
      <c r="E410" s="8" t="n"/>
      <c r="F410" s="8" t="n"/>
      <c r="G410" s="8" t="n"/>
      <c r="H410" s="8" t="n"/>
      <c r="I410" s="9" t="n"/>
      <c r="J410" s="10" t="n"/>
      <c r="K410" s="11">
        <f>IF(OR(E410="",F410="",I410=""),"",ABS(E410-F410)*I410)</f>
        <v/>
      </c>
      <c r="L410" s="11">
        <f>IF(OR(E410="",H410="",I410=""),"",(H410-E410)*I410*IF(C410="Short",-1,1)-N(J410))</f>
        <v/>
      </c>
      <c r="M410" s="12">
        <f>IF(OR(L410="",K410="",K410=0),"",L410/K410)</f>
        <v/>
      </c>
      <c r="N410" s="13">
        <f>IF(OR(E410="",F410="",G410="",E410=F410),"",ABS(G410-E410)/ABS(E410-F410))</f>
        <v/>
      </c>
      <c r="T410" s="14">
        <f>IF(L410="","",IF(L410&gt;0,"Win",IF(L410&lt;0,"Loss","BE")))</f>
        <v/>
      </c>
      <c r="U410" s="15">
        <f>IF(L410="","",IF(L410&lt;0,IF(ISNUMBER(U409),U409,0)+1,0))</f>
        <v/>
      </c>
      <c r="V410" s="11">
        <f>IF(L410="",NA(),SUM(L$2:L410))</f>
        <v/>
      </c>
      <c r="W410" s="15">
        <f>IF(L410="",0,1)</f>
        <v/>
      </c>
    </row>
    <row r="411">
      <c r="A411" s="7" t="n"/>
      <c r="E411" s="8" t="n"/>
      <c r="F411" s="8" t="n"/>
      <c r="G411" s="8" t="n"/>
      <c r="H411" s="8" t="n"/>
      <c r="I411" s="9" t="n"/>
      <c r="J411" s="10" t="n"/>
      <c r="K411" s="11">
        <f>IF(OR(E411="",F411="",I411=""),"",ABS(E411-F411)*I411)</f>
        <v/>
      </c>
      <c r="L411" s="11">
        <f>IF(OR(E411="",H411="",I411=""),"",(H411-E411)*I411*IF(C411="Short",-1,1)-N(J411))</f>
        <v/>
      </c>
      <c r="M411" s="12">
        <f>IF(OR(L411="",K411="",K411=0),"",L411/K411)</f>
        <v/>
      </c>
      <c r="N411" s="13">
        <f>IF(OR(E411="",F411="",G411="",E411=F411),"",ABS(G411-E411)/ABS(E411-F411))</f>
        <v/>
      </c>
      <c r="T411" s="14">
        <f>IF(L411="","",IF(L411&gt;0,"Win",IF(L411&lt;0,"Loss","BE")))</f>
        <v/>
      </c>
      <c r="U411" s="15">
        <f>IF(L411="","",IF(L411&lt;0,IF(ISNUMBER(U410),U410,0)+1,0))</f>
        <v/>
      </c>
      <c r="V411" s="11">
        <f>IF(L411="",NA(),SUM(L$2:L411))</f>
        <v/>
      </c>
      <c r="W411" s="15">
        <f>IF(L411="",0,1)</f>
        <v/>
      </c>
    </row>
    <row r="412">
      <c r="A412" s="7" t="n"/>
      <c r="E412" s="8" t="n"/>
      <c r="F412" s="8" t="n"/>
      <c r="G412" s="8" t="n"/>
      <c r="H412" s="8" t="n"/>
      <c r="I412" s="9" t="n"/>
      <c r="J412" s="10" t="n"/>
      <c r="K412" s="11">
        <f>IF(OR(E412="",F412="",I412=""),"",ABS(E412-F412)*I412)</f>
        <v/>
      </c>
      <c r="L412" s="11">
        <f>IF(OR(E412="",H412="",I412=""),"",(H412-E412)*I412*IF(C412="Short",-1,1)-N(J412))</f>
        <v/>
      </c>
      <c r="M412" s="12">
        <f>IF(OR(L412="",K412="",K412=0),"",L412/K412)</f>
        <v/>
      </c>
      <c r="N412" s="13">
        <f>IF(OR(E412="",F412="",G412="",E412=F412),"",ABS(G412-E412)/ABS(E412-F412))</f>
        <v/>
      </c>
      <c r="T412" s="14">
        <f>IF(L412="","",IF(L412&gt;0,"Win",IF(L412&lt;0,"Loss","BE")))</f>
        <v/>
      </c>
      <c r="U412" s="15">
        <f>IF(L412="","",IF(L412&lt;0,IF(ISNUMBER(U411),U411,0)+1,0))</f>
        <v/>
      </c>
      <c r="V412" s="11">
        <f>IF(L412="",NA(),SUM(L$2:L412))</f>
        <v/>
      </c>
      <c r="W412" s="15">
        <f>IF(L412="",0,1)</f>
        <v/>
      </c>
    </row>
    <row r="413">
      <c r="A413" s="7" t="n"/>
      <c r="E413" s="8" t="n"/>
      <c r="F413" s="8" t="n"/>
      <c r="G413" s="8" t="n"/>
      <c r="H413" s="8" t="n"/>
      <c r="I413" s="9" t="n"/>
      <c r="J413" s="10" t="n"/>
      <c r="K413" s="11">
        <f>IF(OR(E413="",F413="",I413=""),"",ABS(E413-F413)*I413)</f>
        <v/>
      </c>
      <c r="L413" s="11">
        <f>IF(OR(E413="",H413="",I413=""),"",(H413-E413)*I413*IF(C413="Short",-1,1)-N(J413))</f>
        <v/>
      </c>
      <c r="M413" s="12">
        <f>IF(OR(L413="",K413="",K413=0),"",L413/K413)</f>
        <v/>
      </c>
      <c r="N413" s="13">
        <f>IF(OR(E413="",F413="",G413="",E413=F413),"",ABS(G413-E413)/ABS(E413-F413))</f>
        <v/>
      </c>
      <c r="T413" s="14">
        <f>IF(L413="","",IF(L413&gt;0,"Win",IF(L413&lt;0,"Loss","BE")))</f>
        <v/>
      </c>
      <c r="U413" s="15">
        <f>IF(L413="","",IF(L413&lt;0,IF(ISNUMBER(U412),U412,0)+1,0))</f>
        <v/>
      </c>
      <c r="V413" s="11">
        <f>IF(L413="",NA(),SUM(L$2:L413))</f>
        <v/>
      </c>
      <c r="W413" s="15">
        <f>IF(L413="",0,1)</f>
        <v/>
      </c>
    </row>
    <row r="414">
      <c r="A414" s="7" t="n"/>
      <c r="E414" s="8" t="n"/>
      <c r="F414" s="8" t="n"/>
      <c r="G414" s="8" t="n"/>
      <c r="H414" s="8" t="n"/>
      <c r="I414" s="9" t="n"/>
      <c r="J414" s="10" t="n"/>
      <c r="K414" s="11">
        <f>IF(OR(E414="",F414="",I414=""),"",ABS(E414-F414)*I414)</f>
        <v/>
      </c>
      <c r="L414" s="11">
        <f>IF(OR(E414="",H414="",I414=""),"",(H414-E414)*I414*IF(C414="Short",-1,1)-N(J414))</f>
        <v/>
      </c>
      <c r="M414" s="12">
        <f>IF(OR(L414="",K414="",K414=0),"",L414/K414)</f>
        <v/>
      </c>
      <c r="N414" s="13">
        <f>IF(OR(E414="",F414="",G414="",E414=F414),"",ABS(G414-E414)/ABS(E414-F414))</f>
        <v/>
      </c>
      <c r="T414" s="14">
        <f>IF(L414="","",IF(L414&gt;0,"Win",IF(L414&lt;0,"Loss","BE")))</f>
        <v/>
      </c>
      <c r="U414" s="15">
        <f>IF(L414="","",IF(L414&lt;0,IF(ISNUMBER(U413),U413,0)+1,0))</f>
        <v/>
      </c>
      <c r="V414" s="11">
        <f>IF(L414="",NA(),SUM(L$2:L414))</f>
        <v/>
      </c>
      <c r="W414" s="15">
        <f>IF(L414="",0,1)</f>
        <v/>
      </c>
    </row>
    <row r="415">
      <c r="A415" s="7" t="n"/>
      <c r="E415" s="8" t="n"/>
      <c r="F415" s="8" t="n"/>
      <c r="G415" s="8" t="n"/>
      <c r="H415" s="8" t="n"/>
      <c r="I415" s="9" t="n"/>
      <c r="J415" s="10" t="n"/>
      <c r="K415" s="11">
        <f>IF(OR(E415="",F415="",I415=""),"",ABS(E415-F415)*I415)</f>
        <v/>
      </c>
      <c r="L415" s="11">
        <f>IF(OR(E415="",H415="",I415=""),"",(H415-E415)*I415*IF(C415="Short",-1,1)-N(J415))</f>
        <v/>
      </c>
      <c r="M415" s="12">
        <f>IF(OR(L415="",K415="",K415=0),"",L415/K415)</f>
        <v/>
      </c>
      <c r="N415" s="13">
        <f>IF(OR(E415="",F415="",G415="",E415=F415),"",ABS(G415-E415)/ABS(E415-F415))</f>
        <v/>
      </c>
      <c r="T415" s="14">
        <f>IF(L415="","",IF(L415&gt;0,"Win",IF(L415&lt;0,"Loss","BE")))</f>
        <v/>
      </c>
      <c r="U415" s="15">
        <f>IF(L415="","",IF(L415&lt;0,IF(ISNUMBER(U414),U414,0)+1,0))</f>
        <v/>
      </c>
      <c r="V415" s="11">
        <f>IF(L415="",NA(),SUM(L$2:L415))</f>
        <v/>
      </c>
      <c r="W415" s="15">
        <f>IF(L415="",0,1)</f>
        <v/>
      </c>
    </row>
    <row r="416">
      <c r="A416" s="7" t="n"/>
      <c r="E416" s="8" t="n"/>
      <c r="F416" s="8" t="n"/>
      <c r="G416" s="8" t="n"/>
      <c r="H416" s="8" t="n"/>
      <c r="I416" s="9" t="n"/>
      <c r="J416" s="10" t="n"/>
      <c r="K416" s="11">
        <f>IF(OR(E416="",F416="",I416=""),"",ABS(E416-F416)*I416)</f>
        <v/>
      </c>
      <c r="L416" s="11">
        <f>IF(OR(E416="",H416="",I416=""),"",(H416-E416)*I416*IF(C416="Short",-1,1)-N(J416))</f>
        <v/>
      </c>
      <c r="M416" s="12">
        <f>IF(OR(L416="",K416="",K416=0),"",L416/K416)</f>
        <v/>
      </c>
      <c r="N416" s="13">
        <f>IF(OR(E416="",F416="",G416="",E416=F416),"",ABS(G416-E416)/ABS(E416-F416))</f>
        <v/>
      </c>
      <c r="T416" s="14">
        <f>IF(L416="","",IF(L416&gt;0,"Win",IF(L416&lt;0,"Loss","BE")))</f>
        <v/>
      </c>
      <c r="U416" s="15">
        <f>IF(L416="","",IF(L416&lt;0,IF(ISNUMBER(U415),U415,0)+1,0))</f>
        <v/>
      </c>
      <c r="V416" s="11">
        <f>IF(L416="",NA(),SUM(L$2:L416))</f>
        <v/>
      </c>
      <c r="W416" s="15">
        <f>IF(L416="",0,1)</f>
        <v/>
      </c>
    </row>
    <row r="417">
      <c r="A417" s="7" t="n"/>
      <c r="E417" s="8" t="n"/>
      <c r="F417" s="8" t="n"/>
      <c r="G417" s="8" t="n"/>
      <c r="H417" s="8" t="n"/>
      <c r="I417" s="9" t="n"/>
      <c r="J417" s="10" t="n"/>
      <c r="K417" s="11">
        <f>IF(OR(E417="",F417="",I417=""),"",ABS(E417-F417)*I417)</f>
        <v/>
      </c>
      <c r="L417" s="11">
        <f>IF(OR(E417="",H417="",I417=""),"",(H417-E417)*I417*IF(C417="Short",-1,1)-N(J417))</f>
        <v/>
      </c>
      <c r="M417" s="12">
        <f>IF(OR(L417="",K417="",K417=0),"",L417/K417)</f>
        <v/>
      </c>
      <c r="N417" s="13">
        <f>IF(OR(E417="",F417="",G417="",E417=F417),"",ABS(G417-E417)/ABS(E417-F417))</f>
        <v/>
      </c>
      <c r="T417" s="14">
        <f>IF(L417="","",IF(L417&gt;0,"Win",IF(L417&lt;0,"Loss","BE")))</f>
        <v/>
      </c>
      <c r="U417" s="15">
        <f>IF(L417="","",IF(L417&lt;0,IF(ISNUMBER(U416),U416,0)+1,0))</f>
        <v/>
      </c>
      <c r="V417" s="11">
        <f>IF(L417="",NA(),SUM(L$2:L417))</f>
        <v/>
      </c>
      <c r="W417" s="15">
        <f>IF(L417="",0,1)</f>
        <v/>
      </c>
    </row>
    <row r="418">
      <c r="A418" s="7" t="n"/>
      <c r="E418" s="8" t="n"/>
      <c r="F418" s="8" t="n"/>
      <c r="G418" s="8" t="n"/>
      <c r="H418" s="8" t="n"/>
      <c r="I418" s="9" t="n"/>
      <c r="J418" s="10" t="n"/>
      <c r="K418" s="11">
        <f>IF(OR(E418="",F418="",I418=""),"",ABS(E418-F418)*I418)</f>
        <v/>
      </c>
      <c r="L418" s="11">
        <f>IF(OR(E418="",H418="",I418=""),"",(H418-E418)*I418*IF(C418="Short",-1,1)-N(J418))</f>
        <v/>
      </c>
      <c r="M418" s="12">
        <f>IF(OR(L418="",K418="",K418=0),"",L418/K418)</f>
        <v/>
      </c>
      <c r="N418" s="13">
        <f>IF(OR(E418="",F418="",G418="",E418=F418),"",ABS(G418-E418)/ABS(E418-F418))</f>
        <v/>
      </c>
      <c r="T418" s="14">
        <f>IF(L418="","",IF(L418&gt;0,"Win",IF(L418&lt;0,"Loss","BE")))</f>
        <v/>
      </c>
      <c r="U418" s="15">
        <f>IF(L418="","",IF(L418&lt;0,IF(ISNUMBER(U417),U417,0)+1,0))</f>
        <v/>
      </c>
      <c r="V418" s="11">
        <f>IF(L418="",NA(),SUM(L$2:L418))</f>
        <v/>
      </c>
      <c r="W418" s="15">
        <f>IF(L418="",0,1)</f>
        <v/>
      </c>
    </row>
    <row r="419">
      <c r="A419" s="7" t="n"/>
      <c r="E419" s="8" t="n"/>
      <c r="F419" s="8" t="n"/>
      <c r="G419" s="8" t="n"/>
      <c r="H419" s="8" t="n"/>
      <c r="I419" s="9" t="n"/>
      <c r="J419" s="10" t="n"/>
      <c r="K419" s="11">
        <f>IF(OR(E419="",F419="",I419=""),"",ABS(E419-F419)*I419)</f>
        <v/>
      </c>
      <c r="L419" s="11">
        <f>IF(OR(E419="",H419="",I419=""),"",(H419-E419)*I419*IF(C419="Short",-1,1)-N(J419))</f>
        <v/>
      </c>
      <c r="M419" s="12">
        <f>IF(OR(L419="",K419="",K419=0),"",L419/K419)</f>
        <v/>
      </c>
      <c r="N419" s="13">
        <f>IF(OR(E419="",F419="",G419="",E419=F419),"",ABS(G419-E419)/ABS(E419-F419))</f>
        <v/>
      </c>
      <c r="T419" s="14">
        <f>IF(L419="","",IF(L419&gt;0,"Win",IF(L419&lt;0,"Loss","BE")))</f>
        <v/>
      </c>
      <c r="U419" s="15">
        <f>IF(L419="","",IF(L419&lt;0,IF(ISNUMBER(U418),U418,0)+1,0))</f>
        <v/>
      </c>
      <c r="V419" s="11">
        <f>IF(L419="",NA(),SUM(L$2:L419))</f>
        <v/>
      </c>
      <c r="W419" s="15">
        <f>IF(L419="",0,1)</f>
        <v/>
      </c>
    </row>
    <row r="420">
      <c r="A420" s="7" t="n"/>
      <c r="E420" s="8" t="n"/>
      <c r="F420" s="8" t="n"/>
      <c r="G420" s="8" t="n"/>
      <c r="H420" s="8" t="n"/>
      <c r="I420" s="9" t="n"/>
      <c r="J420" s="10" t="n"/>
      <c r="K420" s="11">
        <f>IF(OR(E420="",F420="",I420=""),"",ABS(E420-F420)*I420)</f>
        <v/>
      </c>
      <c r="L420" s="11">
        <f>IF(OR(E420="",H420="",I420=""),"",(H420-E420)*I420*IF(C420="Short",-1,1)-N(J420))</f>
        <v/>
      </c>
      <c r="M420" s="12">
        <f>IF(OR(L420="",K420="",K420=0),"",L420/K420)</f>
        <v/>
      </c>
      <c r="N420" s="13">
        <f>IF(OR(E420="",F420="",G420="",E420=F420),"",ABS(G420-E420)/ABS(E420-F420))</f>
        <v/>
      </c>
      <c r="T420" s="14">
        <f>IF(L420="","",IF(L420&gt;0,"Win",IF(L420&lt;0,"Loss","BE")))</f>
        <v/>
      </c>
      <c r="U420" s="15">
        <f>IF(L420="","",IF(L420&lt;0,IF(ISNUMBER(U419),U419,0)+1,0))</f>
        <v/>
      </c>
      <c r="V420" s="11">
        <f>IF(L420="",NA(),SUM(L$2:L420))</f>
        <v/>
      </c>
      <c r="W420" s="15">
        <f>IF(L420="",0,1)</f>
        <v/>
      </c>
    </row>
    <row r="421">
      <c r="A421" s="7" t="n"/>
      <c r="E421" s="8" t="n"/>
      <c r="F421" s="8" t="n"/>
      <c r="G421" s="8" t="n"/>
      <c r="H421" s="8" t="n"/>
      <c r="I421" s="9" t="n"/>
      <c r="J421" s="10" t="n"/>
      <c r="K421" s="11">
        <f>IF(OR(E421="",F421="",I421=""),"",ABS(E421-F421)*I421)</f>
        <v/>
      </c>
      <c r="L421" s="11">
        <f>IF(OR(E421="",H421="",I421=""),"",(H421-E421)*I421*IF(C421="Short",-1,1)-N(J421))</f>
        <v/>
      </c>
      <c r="M421" s="12">
        <f>IF(OR(L421="",K421="",K421=0),"",L421/K421)</f>
        <v/>
      </c>
      <c r="N421" s="13">
        <f>IF(OR(E421="",F421="",G421="",E421=F421),"",ABS(G421-E421)/ABS(E421-F421))</f>
        <v/>
      </c>
      <c r="T421" s="14">
        <f>IF(L421="","",IF(L421&gt;0,"Win",IF(L421&lt;0,"Loss","BE")))</f>
        <v/>
      </c>
      <c r="U421" s="15">
        <f>IF(L421="","",IF(L421&lt;0,IF(ISNUMBER(U420),U420,0)+1,0))</f>
        <v/>
      </c>
      <c r="V421" s="11">
        <f>IF(L421="",NA(),SUM(L$2:L421))</f>
        <v/>
      </c>
      <c r="W421" s="15">
        <f>IF(L421="",0,1)</f>
        <v/>
      </c>
    </row>
    <row r="422">
      <c r="A422" s="7" t="n"/>
      <c r="E422" s="8" t="n"/>
      <c r="F422" s="8" t="n"/>
      <c r="G422" s="8" t="n"/>
      <c r="H422" s="8" t="n"/>
      <c r="I422" s="9" t="n"/>
      <c r="J422" s="10" t="n"/>
      <c r="K422" s="11">
        <f>IF(OR(E422="",F422="",I422=""),"",ABS(E422-F422)*I422)</f>
        <v/>
      </c>
      <c r="L422" s="11">
        <f>IF(OR(E422="",H422="",I422=""),"",(H422-E422)*I422*IF(C422="Short",-1,1)-N(J422))</f>
        <v/>
      </c>
      <c r="M422" s="12">
        <f>IF(OR(L422="",K422="",K422=0),"",L422/K422)</f>
        <v/>
      </c>
      <c r="N422" s="13">
        <f>IF(OR(E422="",F422="",G422="",E422=F422),"",ABS(G422-E422)/ABS(E422-F422))</f>
        <v/>
      </c>
      <c r="T422" s="14">
        <f>IF(L422="","",IF(L422&gt;0,"Win",IF(L422&lt;0,"Loss","BE")))</f>
        <v/>
      </c>
      <c r="U422" s="15">
        <f>IF(L422="","",IF(L422&lt;0,IF(ISNUMBER(U421),U421,0)+1,0))</f>
        <v/>
      </c>
      <c r="V422" s="11">
        <f>IF(L422="",NA(),SUM(L$2:L422))</f>
        <v/>
      </c>
      <c r="W422" s="15">
        <f>IF(L422="",0,1)</f>
        <v/>
      </c>
    </row>
    <row r="423">
      <c r="A423" s="7" t="n"/>
      <c r="E423" s="8" t="n"/>
      <c r="F423" s="8" t="n"/>
      <c r="G423" s="8" t="n"/>
      <c r="H423" s="8" t="n"/>
      <c r="I423" s="9" t="n"/>
      <c r="J423" s="10" t="n"/>
      <c r="K423" s="11">
        <f>IF(OR(E423="",F423="",I423=""),"",ABS(E423-F423)*I423)</f>
        <v/>
      </c>
      <c r="L423" s="11">
        <f>IF(OR(E423="",H423="",I423=""),"",(H423-E423)*I423*IF(C423="Short",-1,1)-N(J423))</f>
        <v/>
      </c>
      <c r="M423" s="12">
        <f>IF(OR(L423="",K423="",K423=0),"",L423/K423)</f>
        <v/>
      </c>
      <c r="N423" s="13">
        <f>IF(OR(E423="",F423="",G423="",E423=F423),"",ABS(G423-E423)/ABS(E423-F423))</f>
        <v/>
      </c>
      <c r="T423" s="14">
        <f>IF(L423="","",IF(L423&gt;0,"Win",IF(L423&lt;0,"Loss","BE")))</f>
        <v/>
      </c>
      <c r="U423" s="15">
        <f>IF(L423="","",IF(L423&lt;0,IF(ISNUMBER(U422),U422,0)+1,0))</f>
        <v/>
      </c>
      <c r="V423" s="11">
        <f>IF(L423="",NA(),SUM(L$2:L423))</f>
        <v/>
      </c>
      <c r="W423" s="15">
        <f>IF(L423="",0,1)</f>
        <v/>
      </c>
    </row>
    <row r="424">
      <c r="A424" s="7" t="n"/>
      <c r="E424" s="8" t="n"/>
      <c r="F424" s="8" t="n"/>
      <c r="G424" s="8" t="n"/>
      <c r="H424" s="8" t="n"/>
      <c r="I424" s="9" t="n"/>
      <c r="J424" s="10" t="n"/>
      <c r="K424" s="11">
        <f>IF(OR(E424="",F424="",I424=""),"",ABS(E424-F424)*I424)</f>
        <v/>
      </c>
      <c r="L424" s="11">
        <f>IF(OR(E424="",H424="",I424=""),"",(H424-E424)*I424*IF(C424="Short",-1,1)-N(J424))</f>
        <v/>
      </c>
      <c r="M424" s="12">
        <f>IF(OR(L424="",K424="",K424=0),"",L424/K424)</f>
        <v/>
      </c>
      <c r="N424" s="13">
        <f>IF(OR(E424="",F424="",G424="",E424=F424),"",ABS(G424-E424)/ABS(E424-F424))</f>
        <v/>
      </c>
      <c r="T424" s="14">
        <f>IF(L424="","",IF(L424&gt;0,"Win",IF(L424&lt;0,"Loss","BE")))</f>
        <v/>
      </c>
      <c r="U424" s="15">
        <f>IF(L424="","",IF(L424&lt;0,IF(ISNUMBER(U423),U423,0)+1,0))</f>
        <v/>
      </c>
      <c r="V424" s="11">
        <f>IF(L424="",NA(),SUM(L$2:L424))</f>
        <v/>
      </c>
      <c r="W424" s="15">
        <f>IF(L424="",0,1)</f>
        <v/>
      </c>
    </row>
    <row r="425">
      <c r="A425" s="7" t="n"/>
      <c r="E425" s="8" t="n"/>
      <c r="F425" s="8" t="n"/>
      <c r="G425" s="8" t="n"/>
      <c r="H425" s="8" t="n"/>
      <c r="I425" s="9" t="n"/>
      <c r="J425" s="10" t="n"/>
      <c r="K425" s="11">
        <f>IF(OR(E425="",F425="",I425=""),"",ABS(E425-F425)*I425)</f>
        <v/>
      </c>
      <c r="L425" s="11">
        <f>IF(OR(E425="",H425="",I425=""),"",(H425-E425)*I425*IF(C425="Short",-1,1)-N(J425))</f>
        <v/>
      </c>
      <c r="M425" s="12">
        <f>IF(OR(L425="",K425="",K425=0),"",L425/K425)</f>
        <v/>
      </c>
      <c r="N425" s="13">
        <f>IF(OR(E425="",F425="",G425="",E425=F425),"",ABS(G425-E425)/ABS(E425-F425))</f>
        <v/>
      </c>
      <c r="T425" s="14">
        <f>IF(L425="","",IF(L425&gt;0,"Win",IF(L425&lt;0,"Loss","BE")))</f>
        <v/>
      </c>
      <c r="U425" s="15">
        <f>IF(L425="","",IF(L425&lt;0,IF(ISNUMBER(U424),U424,0)+1,0))</f>
        <v/>
      </c>
      <c r="V425" s="11">
        <f>IF(L425="",NA(),SUM(L$2:L425))</f>
        <v/>
      </c>
      <c r="W425" s="15">
        <f>IF(L425="",0,1)</f>
        <v/>
      </c>
    </row>
    <row r="426">
      <c r="A426" s="7" t="n"/>
      <c r="E426" s="8" t="n"/>
      <c r="F426" s="8" t="n"/>
      <c r="G426" s="8" t="n"/>
      <c r="H426" s="8" t="n"/>
      <c r="I426" s="9" t="n"/>
      <c r="J426" s="10" t="n"/>
      <c r="K426" s="11">
        <f>IF(OR(E426="",F426="",I426=""),"",ABS(E426-F426)*I426)</f>
        <v/>
      </c>
      <c r="L426" s="11">
        <f>IF(OR(E426="",H426="",I426=""),"",(H426-E426)*I426*IF(C426="Short",-1,1)-N(J426))</f>
        <v/>
      </c>
      <c r="M426" s="12">
        <f>IF(OR(L426="",K426="",K426=0),"",L426/K426)</f>
        <v/>
      </c>
      <c r="N426" s="13">
        <f>IF(OR(E426="",F426="",G426="",E426=F426),"",ABS(G426-E426)/ABS(E426-F426))</f>
        <v/>
      </c>
      <c r="T426" s="14">
        <f>IF(L426="","",IF(L426&gt;0,"Win",IF(L426&lt;0,"Loss","BE")))</f>
        <v/>
      </c>
      <c r="U426" s="15">
        <f>IF(L426="","",IF(L426&lt;0,IF(ISNUMBER(U425),U425,0)+1,0))</f>
        <v/>
      </c>
      <c r="V426" s="11">
        <f>IF(L426="",NA(),SUM(L$2:L426))</f>
        <v/>
      </c>
      <c r="W426" s="15">
        <f>IF(L426="",0,1)</f>
        <v/>
      </c>
    </row>
    <row r="427">
      <c r="A427" s="7" t="n"/>
      <c r="E427" s="8" t="n"/>
      <c r="F427" s="8" t="n"/>
      <c r="G427" s="8" t="n"/>
      <c r="H427" s="8" t="n"/>
      <c r="I427" s="9" t="n"/>
      <c r="J427" s="10" t="n"/>
      <c r="K427" s="11">
        <f>IF(OR(E427="",F427="",I427=""),"",ABS(E427-F427)*I427)</f>
        <v/>
      </c>
      <c r="L427" s="11">
        <f>IF(OR(E427="",H427="",I427=""),"",(H427-E427)*I427*IF(C427="Short",-1,1)-N(J427))</f>
        <v/>
      </c>
      <c r="M427" s="12">
        <f>IF(OR(L427="",K427="",K427=0),"",L427/K427)</f>
        <v/>
      </c>
      <c r="N427" s="13">
        <f>IF(OR(E427="",F427="",G427="",E427=F427),"",ABS(G427-E427)/ABS(E427-F427))</f>
        <v/>
      </c>
      <c r="T427" s="14">
        <f>IF(L427="","",IF(L427&gt;0,"Win",IF(L427&lt;0,"Loss","BE")))</f>
        <v/>
      </c>
      <c r="U427" s="15">
        <f>IF(L427="","",IF(L427&lt;0,IF(ISNUMBER(U426),U426,0)+1,0))</f>
        <v/>
      </c>
      <c r="V427" s="11">
        <f>IF(L427="",NA(),SUM(L$2:L427))</f>
        <v/>
      </c>
      <c r="W427" s="15">
        <f>IF(L427="",0,1)</f>
        <v/>
      </c>
    </row>
    <row r="428">
      <c r="A428" s="7" t="n"/>
      <c r="E428" s="8" t="n"/>
      <c r="F428" s="8" t="n"/>
      <c r="G428" s="8" t="n"/>
      <c r="H428" s="8" t="n"/>
      <c r="I428" s="9" t="n"/>
      <c r="J428" s="10" t="n"/>
      <c r="K428" s="11">
        <f>IF(OR(E428="",F428="",I428=""),"",ABS(E428-F428)*I428)</f>
        <v/>
      </c>
      <c r="L428" s="11">
        <f>IF(OR(E428="",H428="",I428=""),"",(H428-E428)*I428*IF(C428="Short",-1,1)-N(J428))</f>
        <v/>
      </c>
      <c r="M428" s="12">
        <f>IF(OR(L428="",K428="",K428=0),"",L428/K428)</f>
        <v/>
      </c>
      <c r="N428" s="13">
        <f>IF(OR(E428="",F428="",G428="",E428=F428),"",ABS(G428-E428)/ABS(E428-F428))</f>
        <v/>
      </c>
      <c r="T428" s="14">
        <f>IF(L428="","",IF(L428&gt;0,"Win",IF(L428&lt;0,"Loss","BE")))</f>
        <v/>
      </c>
      <c r="U428" s="15">
        <f>IF(L428="","",IF(L428&lt;0,IF(ISNUMBER(U427),U427,0)+1,0))</f>
        <v/>
      </c>
      <c r="V428" s="11">
        <f>IF(L428="",NA(),SUM(L$2:L428))</f>
        <v/>
      </c>
      <c r="W428" s="15">
        <f>IF(L428="",0,1)</f>
        <v/>
      </c>
    </row>
    <row r="429">
      <c r="A429" s="7" t="n"/>
      <c r="E429" s="8" t="n"/>
      <c r="F429" s="8" t="n"/>
      <c r="G429" s="8" t="n"/>
      <c r="H429" s="8" t="n"/>
      <c r="I429" s="9" t="n"/>
      <c r="J429" s="10" t="n"/>
      <c r="K429" s="11">
        <f>IF(OR(E429="",F429="",I429=""),"",ABS(E429-F429)*I429)</f>
        <v/>
      </c>
      <c r="L429" s="11">
        <f>IF(OR(E429="",H429="",I429=""),"",(H429-E429)*I429*IF(C429="Short",-1,1)-N(J429))</f>
        <v/>
      </c>
      <c r="M429" s="12">
        <f>IF(OR(L429="",K429="",K429=0),"",L429/K429)</f>
        <v/>
      </c>
      <c r="N429" s="13">
        <f>IF(OR(E429="",F429="",G429="",E429=F429),"",ABS(G429-E429)/ABS(E429-F429))</f>
        <v/>
      </c>
      <c r="T429" s="14">
        <f>IF(L429="","",IF(L429&gt;0,"Win",IF(L429&lt;0,"Loss","BE")))</f>
        <v/>
      </c>
      <c r="U429" s="15">
        <f>IF(L429="","",IF(L429&lt;0,IF(ISNUMBER(U428),U428,0)+1,0))</f>
        <v/>
      </c>
      <c r="V429" s="11">
        <f>IF(L429="",NA(),SUM(L$2:L429))</f>
        <v/>
      </c>
      <c r="W429" s="15">
        <f>IF(L429="",0,1)</f>
        <v/>
      </c>
    </row>
    <row r="430">
      <c r="A430" s="7" t="n"/>
      <c r="E430" s="8" t="n"/>
      <c r="F430" s="8" t="n"/>
      <c r="G430" s="8" t="n"/>
      <c r="H430" s="8" t="n"/>
      <c r="I430" s="9" t="n"/>
      <c r="J430" s="10" t="n"/>
      <c r="K430" s="11">
        <f>IF(OR(E430="",F430="",I430=""),"",ABS(E430-F430)*I430)</f>
        <v/>
      </c>
      <c r="L430" s="11">
        <f>IF(OR(E430="",H430="",I430=""),"",(H430-E430)*I430*IF(C430="Short",-1,1)-N(J430))</f>
        <v/>
      </c>
      <c r="M430" s="12">
        <f>IF(OR(L430="",K430="",K430=0),"",L430/K430)</f>
        <v/>
      </c>
      <c r="N430" s="13">
        <f>IF(OR(E430="",F430="",G430="",E430=F430),"",ABS(G430-E430)/ABS(E430-F430))</f>
        <v/>
      </c>
      <c r="T430" s="14">
        <f>IF(L430="","",IF(L430&gt;0,"Win",IF(L430&lt;0,"Loss","BE")))</f>
        <v/>
      </c>
      <c r="U430" s="15">
        <f>IF(L430="","",IF(L430&lt;0,IF(ISNUMBER(U429),U429,0)+1,0))</f>
        <v/>
      </c>
      <c r="V430" s="11">
        <f>IF(L430="",NA(),SUM(L$2:L430))</f>
        <v/>
      </c>
      <c r="W430" s="15">
        <f>IF(L430="",0,1)</f>
        <v/>
      </c>
    </row>
    <row r="431">
      <c r="A431" s="7" t="n"/>
      <c r="E431" s="8" t="n"/>
      <c r="F431" s="8" t="n"/>
      <c r="G431" s="8" t="n"/>
      <c r="H431" s="8" t="n"/>
      <c r="I431" s="9" t="n"/>
      <c r="J431" s="10" t="n"/>
      <c r="K431" s="11">
        <f>IF(OR(E431="",F431="",I431=""),"",ABS(E431-F431)*I431)</f>
        <v/>
      </c>
      <c r="L431" s="11">
        <f>IF(OR(E431="",H431="",I431=""),"",(H431-E431)*I431*IF(C431="Short",-1,1)-N(J431))</f>
        <v/>
      </c>
      <c r="M431" s="12">
        <f>IF(OR(L431="",K431="",K431=0),"",L431/K431)</f>
        <v/>
      </c>
      <c r="N431" s="13">
        <f>IF(OR(E431="",F431="",G431="",E431=F431),"",ABS(G431-E431)/ABS(E431-F431))</f>
        <v/>
      </c>
      <c r="T431" s="14">
        <f>IF(L431="","",IF(L431&gt;0,"Win",IF(L431&lt;0,"Loss","BE")))</f>
        <v/>
      </c>
      <c r="U431" s="15">
        <f>IF(L431="","",IF(L431&lt;0,IF(ISNUMBER(U430),U430,0)+1,0))</f>
        <v/>
      </c>
      <c r="V431" s="11">
        <f>IF(L431="",NA(),SUM(L$2:L431))</f>
        <v/>
      </c>
      <c r="W431" s="15">
        <f>IF(L431="",0,1)</f>
        <v/>
      </c>
    </row>
    <row r="432">
      <c r="A432" s="7" t="n"/>
      <c r="E432" s="8" t="n"/>
      <c r="F432" s="8" t="n"/>
      <c r="G432" s="8" t="n"/>
      <c r="H432" s="8" t="n"/>
      <c r="I432" s="9" t="n"/>
      <c r="J432" s="10" t="n"/>
      <c r="K432" s="11">
        <f>IF(OR(E432="",F432="",I432=""),"",ABS(E432-F432)*I432)</f>
        <v/>
      </c>
      <c r="L432" s="11">
        <f>IF(OR(E432="",H432="",I432=""),"",(H432-E432)*I432*IF(C432="Short",-1,1)-N(J432))</f>
        <v/>
      </c>
      <c r="M432" s="12">
        <f>IF(OR(L432="",K432="",K432=0),"",L432/K432)</f>
        <v/>
      </c>
      <c r="N432" s="13">
        <f>IF(OR(E432="",F432="",G432="",E432=F432),"",ABS(G432-E432)/ABS(E432-F432))</f>
        <v/>
      </c>
      <c r="T432" s="14">
        <f>IF(L432="","",IF(L432&gt;0,"Win",IF(L432&lt;0,"Loss","BE")))</f>
        <v/>
      </c>
      <c r="U432" s="15">
        <f>IF(L432="","",IF(L432&lt;0,IF(ISNUMBER(U431),U431,0)+1,0))</f>
        <v/>
      </c>
      <c r="V432" s="11">
        <f>IF(L432="",NA(),SUM(L$2:L432))</f>
        <v/>
      </c>
      <c r="W432" s="15">
        <f>IF(L432="",0,1)</f>
        <v/>
      </c>
    </row>
    <row r="433">
      <c r="A433" s="7" t="n"/>
      <c r="E433" s="8" t="n"/>
      <c r="F433" s="8" t="n"/>
      <c r="G433" s="8" t="n"/>
      <c r="H433" s="8" t="n"/>
      <c r="I433" s="9" t="n"/>
      <c r="J433" s="10" t="n"/>
      <c r="K433" s="11">
        <f>IF(OR(E433="",F433="",I433=""),"",ABS(E433-F433)*I433)</f>
        <v/>
      </c>
      <c r="L433" s="11">
        <f>IF(OR(E433="",H433="",I433=""),"",(H433-E433)*I433*IF(C433="Short",-1,1)-N(J433))</f>
        <v/>
      </c>
      <c r="M433" s="12">
        <f>IF(OR(L433="",K433="",K433=0),"",L433/K433)</f>
        <v/>
      </c>
      <c r="N433" s="13">
        <f>IF(OR(E433="",F433="",G433="",E433=F433),"",ABS(G433-E433)/ABS(E433-F433))</f>
        <v/>
      </c>
      <c r="T433" s="14">
        <f>IF(L433="","",IF(L433&gt;0,"Win",IF(L433&lt;0,"Loss","BE")))</f>
        <v/>
      </c>
      <c r="U433" s="15">
        <f>IF(L433="","",IF(L433&lt;0,IF(ISNUMBER(U432),U432,0)+1,0))</f>
        <v/>
      </c>
      <c r="V433" s="11">
        <f>IF(L433="",NA(),SUM(L$2:L433))</f>
        <v/>
      </c>
      <c r="W433" s="15">
        <f>IF(L433="",0,1)</f>
        <v/>
      </c>
    </row>
    <row r="434">
      <c r="A434" s="7" t="n"/>
      <c r="E434" s="8" t="n"/>
      <c r="F434" s="8" t="n"/>
      <c r="G434" s="8" t="n"/>
      <c r="H434" s="8" t="n"/>
      <c r="I434" s="9" t="n"/>
      <c r="J434" s="10" t="n"/>
      <c r="K434" s="11">
        <f>IF(OR(E434="",F434="",I434=""),"",ABS(E434-F434)*I434)</f>
        <v/>
      </c>
      <c r="L434" s="11">
        <f>IF(OR(E434="",H434="",I434=""),"",(H434-E434)*I434*IF(C434="Short",-1,1)-N(J434))</f>
        <v/>
      </c>
      <c r="M434" s="12">
        <f>IF(OR(L434="",K434="",K434=0),"",L434/K434)</f>
        <v/>
      </c>
      <c r="N434" s="13">
        <f>IF(OR(E434="",F434="",G434="",E434=F434),"",ABS(G434-E434)/ABS(E434-F434))</f>
        <v/>
      </c>
      <c r="T434" s="14">
        <f>IF(L434="","",IF(L434&gt;0,"Win",IF(L434&lt;0,"Loss","BE")))</f>
        <v/>
      </c>
      <c r="U434" s="15">
        <f>IF(L434="","",IF(L434&lt;0,IF(ISNUMBER(U433),U433,0)+1,0))</f>
        <v/>
      </c>
      <c r="V434" s="11">
        <f>IF(L434="",NA(),SUM(L$2:L434))</f>
        <v/>
      </c>
      <c r="W434" s="15">
        <f>IF(L434="",0,1)</f>
        <v/>
      </c>
    </row>
    <row r="435">
      <c r="A435" s="7" t="n"/>
      <c r="E435" s="8" t="n"/>
      <c r="F435" s="8" t="n"/>
      <c r="G435" s="8" t="n"/>
      <c r="H435" s="8" t="n"/>
      <c r="I435" s="9" t="n"/>
      <c r="J435" s="10" t="n"/>
      <c r="K435" s="11">
        <f>IF(OR(E435="",F435="",I435=""),"",ABS(E435-F435)*I435)</f>
        <v/>
      </c>
      <c r="L435" s="11">
        <f>IF(OR(E435="",H435="",I435=""),"",(H435-E435)*I435*IF(C435="Short",-1,1)-N(J435))</f>
        <v/>
      </c>
      <c r="M435" s="12">
        <f>IF(OR(L435="",K435="",K435=0),"",L435/K435)</f>
        <v/>
      </c>
      <c r="N435" s="13">
        <f>IF(OR(E435="",F435="",G435="",E435=F435),"",ABS(G435-E435)/ABS(E435-F435))</f>
        <v/>
      </c>
      <c r="T435" s="14">
        <f>IF(L435="","",IF(L435&gt;0,"Win",IF(L435&lt;0,"Loss","BE")))</f>
        <v/>
      </c>
      <c r="U435" s="15">
        <f>IF(L435="","",IF(L435&lt;0,IF(ISNUMBER(U434),U434,0)+1,0))</f>
        <v/>
      </c>
      <c r="V435" s="11">
        <f>IF(L435="",NA(),SUM(L$2:L435))</f>
        <v/>
      </c>
      <c r="W435" s="15">
        <f>IF(L435="",0,1)</f>
        <v/>
      </c>
    </row>
    <row r="436">
      <c r="A436" s="7" t="n"/>
      <c r="E436" s="8" t="n"/>
      <c r="F436" s="8" t="n"/>
      <c r="G436" s="8" t="n"/>
      <c r="H436" s="8" t="n"/>
      <c r="I436" s="9" t="n"/>
      <c r="J436" s="10" t="n"/>
      <c r="K436" s="11">
        <f>IF(OR(E436="",F436="",I436=""),"",ABS(E436-F436)*I436)</f>
        <v/>
      </c>
      <c r="L436" s="11">
        <f>IF(OR(E436="",H436="",I436=""),"",(H436-E436)*I436*IF(C436="Short",-1,1)-N(J436))</f>
        <v/>
      </c>
      <c r="M436" s="12">
        <f>IF(OR(L436="",K436="",K436=0),"",L436/K436)</f>
        <v/>
      </c>
      <c r="N436" s="13">
        <f>IF(OR(E436="",F436="",G436="",E436=F436),"",ABS(G436-E436)/ABS(E436-F436))</f>
        <v/>
      </c>
      <c r="T436" s="14">
        <f>IF(L436="","",IF(L436&gt;0,"Win",IF(L436&lt;0,"Loss","BE")))</f>
        <v/>
      </c>
      <c r="U436" s="15">
        <f>IF(L436="","",IF(L436&lt;0,IF(ISNUMBER(U435),U435,0)+1,0))</f>
        <v/>
      </c>
      <c r="V436" s="11">
        <f>IF(L436="",NA(),SUM(L$2:L436))</f>
        <v/>
      </c>
      <c r="W436" s="15">
        <f>IF(L436="",0,1)</f>
        <v/>
      </c>
    </row>
    <row r="437">
      <c r="A437" s="7" t="n"/>
      <c r="E437" s="8" t="n"/>
      <c r="F437" s="8" t="n"/>
      <c r="G437" s="8" t="n"/>
      <c r="H437" s="8" t="n"/>
      <c r="I437" s="9" t="n"/>
      <c r="J437" s="10" t="n"/>
      <c r="K437" s="11">
        <f>IF(OR(E437="",F437="",I437=""),"",ABS(E437-F437)*I437)</f>
        <v/>
      </c>
      <c r="L437" s="11">
        <f>IF(OR(E437="",H437="",I437=""),"",(H437-E437)*I437*IF(C437="Short",-1,1)-N(J437))</f>
        <v/>
      </c>
      <c r="M437" s="12">
        <f>IF(OR(L437="",K437="",K437=0),"",L437/K437)</f>
        <v/>
      </c>
      <c r="N437" s="13">
        <f>IF(OR(E437="",F437="",G437="",E437=F437),"",ABS(G437-E437)/ABS(E437-F437))</f>
        <v/>
      </c>
      <c r="T437" s="14">
        <f>IF(L437="","",IF(L437&gt;0,"Win",IF(L437&lt;0,"Loss","BE")))</f>
        <v/>
      </c>
      <c r="U437" s="15">
        <f>IF(L437="","",IF(L437&lt;0,IF(ISNUMBER(U436),U436,0)+1,0))</f>
        <v/>
      </c>
      <c r="V437" s="11">
        <f>IF(L437="",NA(),SUM(L$2:L437))</f>
        <v/>
      </c>
      <c r="W437" s="15">
        <f>IF(L437="",0,1)</f>
        <v/>
      </c>
    </row>
    <row r="438">
      <c r="A438" s="7" t="n"/>
      <c r="E438" s="8" t="n"/>
      <c r="F438" s="8" t="n"/>
      <c r="G438" s="8" t="n"/>
      <c r="H438" s="8" t="n"/>
      <c r="I438" s="9" t="n"/>
      <c r="J438" s="10" t="n"/>
      <c r="K438" s="11">
        <f>IF(OR(E438="",F438="",I438=""),"",ABS(E438-F438)*I438)</f>
        <v/>
      </c>
      <c r="L438" s="11">
        <f>IF(OR(E438="",H438="",I438=""),"",(H438-E438)*I438*IF(C438="Short",-1,1)-N(J438))</f>
        <v/>
      </c>
      <c r="M438" s="12">
        <f>IF(OR(L438="",K438="",K438=0),"",L438/K438)</f>
        <v/>
      </c>
      <c r="N438" s="13">
        <f>IF(OR(E438="",F438="",G438="",E438=F438),"",ABS(G438-E438)/ABS(E438-F438))</f>
        <v/>
      </c>
      <c r="T438" s="14">
        <f>IF(L438="","",IF(L438&gt;0,"Win",IF(L438&lt;0,"Loss","BE")))</f>
        <v/>
      </c>
      <c r="U438" s="15">
        <f>IF(L438="","",IF(L438&lt;0,IF(ISNUMBER(U437),U437,0)+1,0))</f>
        <v/>
      </c>
      <c r="V438" s="11">
        <f>IF(L438="",NA(),SUM(L$2:L438))</f>
        <v/>
      </c>
      <c r="W438" s="15">
        <f>IF(L438="",0,1)</f>
        <v/>
      </c>
    </row>
    <row r="439">
      <c r="A439" s="7" t="n"/>
      <c r="E439" s="8" t="n"/>
      <c r="F439" s="8" t="n"/>
      <c r="G439" s="8" t="n"/>
      <c r="H439" s="8" t="n"/>
      <c r="I439" s="9" t="n"/>
      <c r="J439" s="10" t="n"/>
      <c r="K439" s="11">
        <f>IF(OR(E439="",F439="",I439=""),"",ABS(E439-F439)*I439)</f>
        <v/>
      </c>
      <c r="L439" s="11">
        <f>IF(OR(E439="",H439="",I439=""),"",(H439-E439)*I439*IF(C439="Short",-1,1)-N(J439))</f>
        <v/>
      </c>
      <c r="M439" s="12">
        <f>IF(OR(L439="",K439="",K439=0),"",L439/K439)</f>
        <v/>
      </c>
      <c r="N439" s="13">
        <f>IF(OR(E439="",F439="",G439="",E439=F439),"",ABS(G439-E439)/ABS(E439-F439))</f>
        <v/>
      </c>
      <c r="T439" s="14">
        <f>IF(L439="","",IF(L439&gt;0,"Win",IF(L439&lt;0,"Loss","BE")))</f>
        <v/>
      </c>
      <c r="U439" s="15">
        <f>IF(L439="","",IF(L439&lt;0,IF(ISNUMBER(U438),U438,0)+1,0))</f>
        <v/>
      </c>
      <c r="V439" s="11">
        <f>IF(L439="",NA(),SUM(L$2:L439))</f>
        <v/>
      </c>
      <c r="W439" s="15">
        <f>IF(L439="",0,1)</f>
        <v/>
      </c>
    </row>
    <row r="440">
      <c r="A440" s="7" t="n"/>
      <c r="E440" s="8" t="n"/>
      <c r="F440" s="8" t="n"/>
      <c r="G440" s="8" t="n"/>
      <c r="H440" s="8" t="n"/>
      <c r="I440" s="9" t="n"/>
      <c r="J440" s="10" t="n"/>
      <c r="K440" s="11">
        <f>IF(OR(E440="",F440="",I440=""),"",ABS(E440-F440)*I440)</f>
        <v/>
      </c>
      <c r="L440" s="11">
        <f>IF(OR(E440="",H440="",I440=""),"",(H440-E440)*I440*IF(C440="Short",-1,1)-N(J440))</f>
        <v/>
      </c>
      <c r="M440" s="12">
        <f>IF(OR(L440="",K440="",K440=0),"",L440/K440)</f>
        <v/>
      </c>
      <c r="N440" s="13">
        <f>IF(OR(E440="",F440="",G440="",E440=F440),"",ABS(G440-E440)/ABS(E440-F440))</f>
        <v/>
      </c>
      <c r="T440" s="14">
        <f>IF(L440="","",IF(L440&gt;0,"Win",IF(L440&lt;0,"Loss","BE")))</f>
        <v/>
      </c>
      <c r="U440" s="15">
        <f>IF(L440="","",IF(L440&lt;0,IF(ISNUMBER(U439),U439,0)+1,0))</f>
        <v/>
      </c>
      <c r="V440" s="11">
        <f>IF(L440="",NA(),SUM(L$2:L440))</f>
        <v/>
      </c>
      <c r="W440" s="15">
        <f>IF(L440="",0,1)</f>
        <v/>
      </c>
    </row>
    <row r="441">
      <c r="A441" s="7" t="n"/>
      <c r="E441" s="8" t="n"/>
      <c r="F441" s="8" t="n"/>
      <c r="G441" s="8" t="n"/>
      <c r="H441" s="8" t="n"/>
      <c r="I441" s="9" t="n"/>
      <c r="J441" s="10" t="n"/>
      <c r="K441" s="11">
        <f>IF(OR(E441="",F441="",I441=""),"",ABS(E441-F441)*I441)</f>
        <v/>
      </c>
      <c r="L441" s="11">
        <f>IF(OR(E441="",H441="",I441=""),"",(H441-E441)*I441*IF(C441="Short",-1,1)-N(J441))</f>
        <v/>
      </c>
      <c r="M441" s="12">
        <f>IF(OR(L441="",K441="",K441=0),"",L441/K441)</f>
        <v/>
      </c>
      <c r="N441" s="13">
        <f>IF(OR(E441="",F441="",G441="",E441=F441),"",ABS(G441-E441)/ABS(E441-F441))</f>
        <v/>
      </c>
      <c r="T441" s="14">
        <f>IF(L441="","",IF(L441&gt;0,"Win",IF(L441&lt;0,"Loss","BE")))</f>
        <v/>
      </c>
      <c r="U441" s="15">
        <f>IF(L441="","",IF(L441&lt;0,IF(ISNUMBER(U440),U440,0)+1,0))</f>
        <v/>
      </c>
      <c r="V441" s="11">
        <f>IF(L441="",NA(),SUM(L$2:L441))</f>
        <v/>
      </c>
      <c r="W441" s="15">
        <f>IF(L441="",0,1)</f>
        <v/>
      </c>
    </row>
    <row r="442">
      <c r="A442" s="7" t="n"/>
      <c r="E442" s="8" t="n"/>
      <c r="F442" s="8" t="n"/>
      <c r="G442" s="8" t="n"/>
      <c r="H442" s="8" t="n"/>
      <c r="I442" s="9" t="n"/>
      <c r="J442" s="10" t="n"/>
      <c r="K442" s="11">
        <f>IF(OR(E442="",F442="",I442=""),"",ABS(E442-F442)*I442)</f>
        <v/>
      </c>
      <c r="L442" s="11">
        <f>IF(OR(E442="",H442="",I442=""),"",(H442-E442)*I442*IF(C442="Short",-1,1)-N(J442))</f>
        <v/>
      </c>
      <c r="M442" s="12">
        <f>IF(OR(L442="",K442="",K442=0),"",L442/K442)</f>
        <v/>
      </c>
      <c r="N442" s="13">
        <f>IF(OR(E442="",F442="",G442="",E442=F442),"",ABS(G442-E442)/ABS(E442-F442))</f>
        <v/>
      </c>
      <c r="T442" s="14">
        <f>IF(L442="","",IF(L442&gt;0,"Win",IF(L442&lt;0,"Loss","BE")))</f>
        <v/>
      </c>
      <c r="U442" s="15">
        <f>IF(L442="","",IF(L442&lt;0,IF(ISNUMBER(U441),U441,0)+1,0))</f>
        <v/>
      </c>
      <c r="V442" s="11">
        <f>IF(L442="",NA(),SUM(L$2:L442))</f>
        <v/>
      </c>
      <c r="W442" s="15">
        <f>IF(L442="",0,1)</f>
        <v/>
      </c>
    </row>
    <row r="443">
      <c r="A443" s="7" t="n"/>
      <c r="E443" s="8" t="n"/>
      <c r="F443" s="8" t="n"/>
      <c r="G443" s="8" t="n"/>
      <c r="H443" s="8" t="n"/>
      <c r="I443" s="9" t="n"/>
      <c r="J443" s="10" t="n"/>
      <c r="K443" s="11">
        <f>IF(OR(E443="",F443="",I443=""),"",ABS(E443-F443)*I443)</f>
        <v/>
      </c>
      <c r="L443" s="11">
        <f>IF(OR(E443="",H443="",I443=""),"",(H443-E443)*I443*IF(C443="Short",-1,1)-N(J443))</f>
        <v/>
      </c>
      <c r="M443" s="12">
        <f>IF(OR(L443="",K443="",K443=0),"",L443/K443)</f>
        <v/>
      </c>
      <c r="N443" s="13">
        <f>IF(OR(E443="",F443="",G443="",E443=F443),"",ABS(G443-E443)/ABS(E443-F443))</f>
        <v/>
      </c>
      <c r="T443" s="14">
        <f>IF(L443="","",IF(L443&gt;0,"Win",IF(L443&lt;0,"Loss","BE")))</f>
        <v/>
      </c>
      <c r="U443" s="15">
        <f>IF(L443="","",IF(L443&lt;0,IF(ISNUMBER(U442),U442,0)+1,0))</f>
        <v/>
      </c>
      <c r="V443" s="11">
        <f>IF(L443="",NA(),SUM(L$2:L443))</f>
        <v/>
      </c>
      <c r="W443" s="15">
        <f>IF(L443="",0,1)</f>
        <v/>
      </c>
    </row>
    <row r="444">
      <c r="A444" s="7" t="n"/>
      <c r="E444" s="8" t="n"/>
      <c r="F444" s="8" t="n"/>
      <c r="G444" s="8" t="n"/>
      <c r="H444" s="8" t="n"/>
      <c r="I444" s="9" t="n"/>
      <c r="J444" s="10" t="n"/>
      <c r="K444" s="11">
        <f>IF(OR(E444="",F444="",I444=""),"",ABS(E444-F444)*I444)</f>
        <v/>
      </c>
      <c r="L444" s="11">
        <f>IF(OR(E444="",H444="",I444=""),"",(H444-E444)*I444*IF(C444="Short",-1,1)-N(J444))</f>
        <v/>
      </c>
      <c r="M444" s="12">
        <f>IF(OR(L444="",K444="",K444=0),"",L444/K444)</f>
        <v/>
      </c>
      <c r="N444" s="13">
        <f>IF(OR(E444="",F444="",G444="",E444=F444),"",ABS(G444-E444)/ABS(E444-F444))</f>
        <v/>
      </c>
      <c r="T444" s="14">
        <f>IF(L444="","",IF(L444&gt;0,"Win",IF(L444&lt;0,"Loss","BE")))</f>
        <v/>
      </c>
      <c r="U444" s="15">
        <f>IF(L444="","",IF(L444&lt;0,IF(ISNUMBER(U443),U443,0)+1,0))</f>
        <v/>
      </c>
      <c r="V444" s="11">
        <f>IF(L444="",NA(),SUM(L$2:L444))</f>
        <v/>
      </c>
      <c r="W444" s="15">
        <f>IF(L444="",0,1)</f>
        <v/>
      </c>
    </row>
    <row r="445">
      <c r="A445" s="7" t="n"/>
      <c r="E445" s="8" t="n"/>
      <c r="F445" s="8" t="n"/>
      <c r="G445" s="8" t="n"/>
      <c r="H445" s="8" t="n"/>
      <c r="I445" s="9" t="n"/>
      <c r="J445" s="10" t="n"/>
      <c r="K445" s="11">
        <f>IF(OR(E445="",F445="",I445=""),"",ABS(E445-F445)*I445)</f>
        <v/>
      </c>
      <c r="L445" s="11">
        <f>IF(OR(E445="",H445="",I445=""),"",(H445-E445)*I445*IF(C445="Short",-1,1)-N(J445))</f>
        <v/>
      </c>
      <c r="M445" s="12">
        <f>IF(OR(L445="",K445="",K445=0),"",L445/K445)</f>
        <v/>
      </c>
      <c r="N445" s="13">
        <f>IF(OR(E445="",F445="",G445="",E445=F445),"",ABS(G445-E445)/ABS(E445-F445))</f>
        <v/>
      </c>
      <c r="T445" s="14">
        <f>IF(L445="","",IF(L445&gt;0,"Win",IF(L445&lt;0,"Loss","BE")))</f>
        <v/>
      </c>
      <c r="U445" s="15">
        <f>IF(L445="","",IF(L445&lt;0,IF(ISNUMBER(U444),U444,0)+1,0))</f>
        <v/>
      </c>
      <c r="V445" s="11">
        <f>IF(L445="",NA(),SUM(L$2:L445))</f>
        <v/>
      </c>
      <c r="W445" s="15">
        <f>IF(L445="",0,1)</f>
        <v/>
      </c>
    </row>
    <row r="446">
      <c r="A446" s="7" t="n"/>
      <c r="E446" s="8" t="n"/>
      <c r="F446" s="8" t="n"/>
      <c r="G446" s="8" t="n"/>
      <c r="H446" s="8" t="n"/>
      <c r="I446" s="9" t="n"/>
      <c r="J446" s="10" t="n"/>
      <c r="K446" s="11">
        <f>IF(OR(E446="",F446="",I446=""),"",ABS(E446-F446)*I446)</f>
        <v/>
      </c>
      <c r="L446" s="11">
        <f>IF(OR(E446="",H446="",I446=""),"",(H446-E446)*I446*IF(C446="Short",-1,1)-N(J446))</f>
        <v/>
      </c>
      <c r="M446" s="12">
        <f>IF(OR(L446="",K446="",K446=0),"",L446/K446)</f>
        <v/>
      </c>
      <c r="N446" s="13">
        <f>IF(OR(E446="",F446="",G446="",E446=F446),"",ABS(G446-E446)/ABS(E446-F446))</f>
        <v/>
      </c>
      <c r="T446" s="14">
        <f>IF(L446="","",IF(L446&gt;0,"Win",IF(L446&lt;0,"Loss","BE")))</f>
        <v/>
      </c>
      <c r="U446" s="15">
        <f>IF(L446="","",IF(L446&lt;0,IF(ISNUMBER(U445),U445,0)+1,0))</f>
        <v/>
      </c>
      <c r="V446" s="11">
        <f>IF(L446="",NA(),SUM(L$2:L446))</f>
        <v/>
      </c>
      <c r="W446" s="15">
        <f>IF(L446="",0,1)</f>
        <v/>
      </c>
    </row>
    <row r="447">
      <c r="A447" s="7" t="n"/>
      <c r="E447" s="8" t="n"/>
      <c r="F447" s="8" t="n"/>
      <c r="G447" s="8" t="n"/>
      <c r="H447" s="8" t="n"/>
      <c r="I447" s="9" t="n"/>
      <c r="J447" s="10" t="n"/>
      <c r="K447" s="11">
        <f>IF(OR(E447="",F447="",I447=""),"",ABS(E447-F447)*I447)</f>
        <v/>
      </c>
      <c r="L447" s="11">
        <f>IF(OR(E447="",H447="",I447=""),"",(H447-E447)*I447*IF(C447="Short",-1,1)-N(J447))</f>
        <v/>
      </c>
      <c r="M447" s="12">
        <f>IF(OR(L447="",K447="",K447=0),"",L447/K447)</f>
        <v/>
      </c>
      <c r="N447" s="13">
        <f>IF(OR(E447="",F447="",G447="",E447=F447),"",ABS(G447-E447)/ABS(E447-F447))</f>
        <v/>
      </c>
      <c r="T447" s="14">
        <f>IF(L447="","",IF(L447&gt;0,"Win",IF(L447&lt;0,"Loss","BE")))</f>
        <v/>
      </c>
      <c r="U447" s="15">
        <f>IF(L447="","",IF(L447&lt;0,IF(ISNUMBER(U446),U446,0)+1,0))</f>
        <v/>
      </c>
      <c r="V447" s="11">
        <f>IF(L447="",NA(),SUM(L$2:L447))</f>
        <v/>
      </c>
      <c r="W447" s="15">
        <f>IF(L447="",0,1)</f>
        <v/>
      </c>
    </row>
    <row r="448">
      <c r="A448" s="7" t="n"/>
      <c r="E448" s="8" t="n"/>
      <c r="F448" s="8" t="n"/>
      <c r="G448" s="8" t="n"/>
      <c r="H448" s="8" t="n"/>
      <c r="I448" s="9" t="n"/>
      <c r="J448" s="10" t="n"/>
      <c r="K448" s="11">
        <f>IF(OR(E448="",F448="",I448=""),"",ABS(E448-F448)*I448)</f>
        <v/>
      </c>
      <c r="L448" s="11">
        <f>IF(OR(E448="",H448="",I448=""),"",(H448-E448)*I448*IF(C448="Short",-1,1)-N(J448))</f>
        <v/>
      </c>
      <c r="M448" s="12">
        <f>IF(OR(L448="",K448="",K448=0),"",L448/K448)</f>
        <v/>
      </c>
      <c r="N448" s="13">
        <f>IF(OR(E448="",F448="",G448="",E448=F448),"",ABS(G448-E448)/ABS(E448-F448))</f>
        <v/>
      </c>
      <c r="T448" s="14">
        <f>IF(L448="","",IF(L448&gt;0,"Win",IF(L448&lt;0,"Loss","BE")))</f>
        <v/>
      </c>
      <c r="U448" s="15">
        <f>IF(L448="","",IF(L448&lt;0,IF(ISNUMBER(U447),U447,0)+1,0))</f>
        <v/>
      </c>
      <c r="V448" s="11">
        <f>IF(L448="",NA(),SUM(L$2:L448))</f>
        <v/>
      </c>
      <c r="W448" s="15">
        <f>IF(L448="",0,1)</f>
        <v/>
      </c>
    </row>
    <row r="449">
      <c r="A449" s="7" t="n"/>
      <c r="E449" s="8" t="n"/>
      <c r="F449" s="8" t="n"/>
      <c r="G449" s="8" t="n"/>
      <c r="H449" s="8" t="n"/>
      <c r="I449" s="9" t="n"/>
      <c r="J449" s="10" t="n"/>
      <c r="K449" s="11">
        <f>IF(OR(E449="",F449="",I449=""),"",ABS(E449-F449)*I449)</f>
        <v/>
      </c>
      <c r="L449" s="11">
        <f>IF(OR(E449="",H449="",I449=""),"",(H449-E449)*I449*IF(C449="Short",-1,1)-N(J449))</f>
        <v/>
      </c>
      <c r="M449" s="12">
        <f>IF(OR(L449="",K449="",K449=0),"",L449/K449)</f>
        <v/>
      </c>
      <c r="N449" s="13">
        <f>IF(OR(E449="",F449="",G449="",E449=F449),"",ABS(G449-E449)/ABS(E449-F449))</f>
        <v/>
      </c>
      <c r="T449" s="14">
        <f>IF(L449="","",IF(L449&gt;0,"Win",IF(L449&lt;0,"Loss","BE")))</f>
        <v/>
      </c>
      <c r="U449" s="15">
        <f>IF(L449="","",IF(L449&lt;0,IF(ISNUMBER(U448),U448,0)+1,0))</f>
        <v/>
      </c>
      <c r="V449" s="11">
        <f>IF(L449="",NA(),SUM(L$2:L449))</f>
        <v/>
      </c>
      <c r="W449" s="15">
        <f>IF(L449="",0,1)</f>
        <v/>
      </c>
    </row>
    <row r="450">
      <c r="A450" s="7" t="n"/>
      <c r="E450" s="8" t="n"/>
      <c r="F450" s="8" t="n"/>
      <c r="G450" s="8" t="n"/>
      <c r="H450" s="8" t="n"/>
      <c r="I450" s="9" t="n"/>
      <c r="J450" s="10" t="n"/>
      <c r="K450" s="11">
        <f>IF(OR(E450="",F450="",I450=""),"",ABS(E450-F450)*I450)</f>
        <v/>
      </c>
      <c r="L450" s="11">
        <f>IF(OR(E450="",H450="",I450=""),"",(H450-E450)*I450*IF(C450="Short",-1,1)-N(J450))</f>
        <v/>
      </c>
      <c r="M450" s="12">
        <f>IF(OR(L450="",K450="",K450=0),"",L450/K450)</f>
        <v/>
      </c>
      <c r="N450" s="13">
        <f>IF(OR(E450="",F450="",G450="",E450=F450),"",ABS(G450-E450)/ABS(E450-F450))</f>
        <v/>
      </c>
      <c r="T450" s="14">
        <f>IF(L450="","",IF(L450&gt;0,"Win",IF(L450&lt;0,"Loss","BE")))</f>
        <v/>
      </c>
      <c r="U450" s="15">
        <f>IF(L450="","",IF(L450&lt;0,IF(ISNUMBER(U449),U449,0)+1,0))</f>
        <v/>
      </c>
      <c r="V450" s="11">
        <f>IF(L450="",NA(),SUM(L$2:L450))</f>
        <v/>
      </c>
      <c r="W450" s="15">
        <f>IF(L450="",0,1)</f>
        <v/>
      </c>
    </row>
    <row r="451">
      <c r="A451" s="7" t="n"/>
      <c r="E451" s="8" t="n"/>
      <c r="F451" s="8" t="n"/>
      <c r="G451" s="8" t="n"/>
      <c r="H451" s="8" t="n"/>
      <c r="I451" s="9" t="n"/>
      <c r="J451" s="10" t="n"/>
      <c r="K451" s="11">
        <f>IF(OR(E451="",F451="",I451=""),"",ABS(E451-F451)*I451)</f>
        <v/>
      </c>
      <c r="L451" s="11">
        <f>IF(OR(E451="",H451="",I451=""),"",(H451-E451)*I451*IF(C451="Short",-1,1)-N(J451))</f>
        <v/>
      </c>
      <c r="M451" s="12">
        <f>IF(OR(L451="",K451="",K451=0),"",L451/K451)</f>
        <v/>
      </c>
      <c r="N451" s="13">
        <f>IF(OR(E451="",F451="",G451="",E451=F451),"",ABS(G451-E451)/ABS(E451-F451))</f>
        <v/>
      </c>
      <c r="T451" s="14">
        <f>IF(L451="","",IF(L451&gt;0,"Win",IF(L451&lt;0,"Loss","BE")))</f>
        <v/>
      </c>
      <c r="U451" s="15">
        <f>IF(L451="","",IF(L451&lt;0,IF(ISNUMBER(U450),U450,0)+1,0))</f>
        <v/>
      </c>
      <c r="V451" s="11">
        <f>IF(L451="",NA(),SUM(L$2:L451))</f>
        <v/>
      </c>
      <c r="W451" s="15">
        <f>IF(L451="",0,1)</f>
        <v/>
      </c>
    </row>
    <row r="452">
      <c r="A452" s="7" t="n"/>
      <c r="E452" s="8" t="n"/>
      <c r="F452" s="8" t="n"/>
      <c r="G452" s="8" t="n"/>
      <c r="H452" s="8" t="n"/>
      <c r="I452" s="9" t="n"/>
      <c r="J452" s="10" t="n"/>
      <c r="K452" s="11">
        <f>IF(OR(E452="",F452="",I452=""),"",ABS(E452-F452)*I452)</f>
        <v/>
      </c>
      <c r="L452" s="11">
        <f>IF(OR(E452="",H452="",I452=""),"",(H452-E452)*I452*IF(C452="Short",-1,1)-N(J452))</f>
        <v/>
      </c>
      <c r="M452" s="12">
        <f>IF(OR(L452="",K452="",K452=0),"",L452/K452)</f>
        <v/>
      </c>
      <c r="N452" s="13">
        <f>IF(OR(E452="",F452="",G452="",E452=F452),"",ABS(G452-E452)/ABS(E452-F452))</f>
        <v/>
      </c>
      <c r="T452" s="14">
        <f>IF(L452="","",IF(L452&gt;0,"Win",IF(L452&lt;0,"Loss","BE")))</f>
        <v/>
      </c>
      <c r="U452" s="15">
        <f>IF(L452="","",IF(L452&lt;0,IF(ISNUMBER(U451),U451,0)+1,0))</f>
        <v/>
      </c>
      <c r="V452" s="11">
        <f>IF(L452="",NA(),SUM(L$2:L452))</f>
        <v/>
      </c>
      <c r="W452" s="15">
        <f>IF(L452="",0,1)</f>
        <v/>
      </c>
    </row>
    <row r="453">
      <c r="A453" s="7" t="n"/>
      <c r="E453" s="8" t="n"/>
      <c r="F453" s="8" t="n"/>
      <c r="G453" s="8" t="n"/>
      <c r="H453" s="8" t="n"/>
      <c r="I453" s="9" t="n"/>
      <c r="J453" s="10" t="n"/>
      <c r="K453" s="11">
        <f>IF(OR(E453="",F453="",I453=""),"",ABS(E453-F453)*I453)</f>
        <v/>
      </c>
      <c r="L453" s="11">
        <f>IF(OR(E453="",H453="",I453=""),"",(H453-E453)*I453*IF(C453="Short",-1,1)-N(J453))</f>
        <v/>
      </c>
      <c r="M453" s="12">
        <f>IF(OR(L453="",K453="",K453=0),"",L453/K453)</f>
        <v/>
      </c>
      <c r="N453" s="13">
        <f>IF(OR(E453="",F453="",G453="",E453=F453),"",ABS(G453-E453)/ABS(E453-F453))</f>
        <v/>
      </c>
      <c r="T453" s="14">
        <f>IF(L453="","",IF(L453&gt;0,"Win",IF(L453&lt;0,"Loss","BE")))</f>
        <v/>
      </c>
      <c r="U453" s="15">
        <f>IF(L453="","",IF(L453&lt;0,IF(ISNUMBER(U452),U452,0)+1,0))</f>
        <v/>
      </c>
      <c r="V453" s="11">
        <f>IF(L453="",NA(),SUM(L$2:L453))</f>
        <v/>
      </c>
      <c r="W453" s="15">
        <f>IF(L453="",0,1)</f>
        <v/>
      </c>
    </row>
    <row r="454">
      <c r="A454" s="7" t="n"/>
      <c r="E454" s="8" t="n"/>
      <c r="F454" s="8" t="n"/>
      <c r="G454" s="8" t="n"/>
      <c r="H454" s="8" t="n"/>
      <c r="I454" s="9" t="n"/>
      <c r="J454" s="10" t="n"/>
      <c r="K454" s="11">
        <f>IF(OR(E454="",F454="",I454=""),"",ABS(E454-F454)*I454)</f>
        <v/>
      </c>
      <c r="L454" s="11">
        <f>IF(OR(E454="",H454="",I454=""),"",(H454-E454)*I454*IF(C454="Short",-1,1)-N(J454))</f>
        <v/>
      </c>
      <c r="M454" s="12">
        <f>IF(OR(L454="",K454="",K454=0),"",L454/K454)</f>
        <v/>
      </c>
      <c r="N454" s="13">
        <f>IF(OR(E454="",F454="",G454="",E454=F454),"",ABS(G454-E454)/ABS(E454-F454))</f>
        <v/>
      </c>
      <c r="T454" s="14">
        <f>IF(L454="","",IF(L454&gt;0,"Win",IF(L454&lt;0,"Loss","BE")))</f>
        <v/>
      </c>
      <c r="U454" s="15">
        <f>IF(L454="","",IF(L454&lt;0,IF(ISNUMBER(U453),U453,0)+1,0))</f>
        <v/>
      </c>
      <c r="V454" s="11">
        <f>IF(L454="",NA(),SUM(L$2:L454))</f>
        <v/>
      </c>
      <c r="W454" s="15">
        <f>IF(L454="",0,1)</f>
        <v/>
      </c>
    </row>
    <row r="455">
      <c r="A455" s="7" t="n"/>
      <c r="E455" s="8" t="n"/>
      <c r="F455" s="8" t="n"/>
      <c r="G455" s="8" t="n"/>
      <c r="H455" s="8" t="n"/>
      <c r="I455" s="9" t="n"/>
      <c r="J455" s="10" t="n"/>
      <c r="K455" s="11">
        <f>IF(OR(E455="",F455="",I455=""),"",ABS(E455-F455)*I455)</f>
        <v/>
      </c>
      <c r="L455" s="11">
        <f>IF(OR(E455="",H455="",I455=""),"",(H455-E455)*I455*IF(C455="Short",-1,1)-N(J455))</f>
        <v/>
      </c>
      <c r="M455" s="12">
        <f>IF(OR(L455="",K455="",K455=0),"",L455/K455)</f>
        <v/>
      </c>
      <c r="N455" s="13">
        <f>IF(OR(E455="",F455="",G455="",E455=F455),"",ABS(G455-E455)/ABS(E455-F455))</f>
        <v/>
      </c>
      <c r="T455" s="14">
        <f>IF(L455="","",IF(L455&gt;0,"Win",IF(L455&lt;0,"Loss","BE")))</f>
        <v/>
      </c>
      <c r="U455" s="15">
        <f>IF(L455="","",IF(L455&lt;0,IF(ISNUMBER(U454),U454,0)+1,0))</f>
        <v/>
      </c>
      <c r="V455" s="11">
        <f>IF(L455="",NA(),SUM(L$2:L455))</f>
        <v/>
      </c>
      <c r="W455" s="15">
        <f>IF(L455="",0,1)</f>
        <v/>
      </c>
    </row>
    <row r="456">
      <c r="A456" s="7" t="n"/>
      <c r="E456" s="8" t="n"/>
      <c r="F456" s="8" t="n"/>
      <c r="G456" s="8" t="n"/>
      <c r="H456" s="8" t="n"/>
      <c r="I456" s="9" t="n"/>
      <c r="J456" s="10" t="n"/>
      <c r="K456" s="11">
        <f>IF(OR(E456="",F456="",I456=""),"",ABS(E456-F456)*I456)</f>
        <v/>
      </c>
      <c r="L456" s="11">
        <f>IF(OR(E456="",H456="",I456=""),"",(H456-E456)*I456*IF(C456="Short",-1,1)-N(J456))</f>
        <v/>
      </c>
      <c r="M456" s="12">
        <f>IF(OR(L456="",K456="",K456=0),"",L456/K456)</f>
        <v/>
      </c>
      <c r="N456" s="13">
        <f>IF(OR(E456="",F456="",G456="",E456=F456),"",ABS(G456-E456)/ABS(E456-F456))</f>
        <v/>
      </c>
      <c r="T456" s="14">
        <f>IF(L456="","",IF(L456&gt;0,"Win",IF(L456&lt;0,"Loss","BE")))</f>
        <v/>
      </c>
      <c r="U456" s="15">
        <f>IF(L456="","",IF(L456&lt;0,IF(ISNUMBER(U455),U455,0)+1,0))</f>
        <v/>
      </c>
      <c r="V456" s="11">
        <f>IF(L456="",NA(),SUM(L$2:L456))</f>
        <v/>
      </c>
      <c r="W456" s="15">
        <f>IF(L456="",0,1)</f>
        <v/>
      </c>
    </row>
    <row r="457">
      <c r="A457" s="7" t="n"/>
      <c r="E457" s="8" t="n"/>
      <c r="F457" s="8" t="n"/>
      <c r="G457" s="8" t="n"/>
      <c r="H457" s="8" t="n"/>
      <c r="I457" s="9" t="n"/>
      <c r="J457" s="10" t="n"/>
      <c r="K457" s="11">
        <f>IF(OR(E457="",F457="",I457=""),"",ABS(E457-F457)*I457)</f>
        <v/>
      </c>
      <c r="L457" s="11">
        <f>IF(OR(E457="",H457="",I457=""),"",(H457-E457)*I457*IF(C457="Short",-1,1)-N(J457))</f>
        <v/>
      </c>
      <c r="M457" s="12">
        <f>IF(OR(L457="",K457="",K457=0),"",L457/K457)</f>
        <v/>
      </c>
      <c r="N457" s="13">
        <f>IF(OR(E457="",F457="",G457="",E457=F457),"",ABS(G457-E457)/ABS(E457-F457))</f>
        <v/>
      </c>
      <c r="T457" s="14">
        <f>IF(L457="","",IF(L457&gt;0,"Win",IF(L457&lt;0,"Loss","BE")))</f>
        <v/>
      </c>
      <c r="U457" s="15">
        <f>IF(L457="","",IF(L457&lt;0,IF(ISNUMBER(U456),U456,0)+1,0))</f>
        <v/>
      </c>
      <c r="V457" s="11">
        <f>IF(L457="",NA(),SUM(L$2:L457))</f>
        <v/>
      </c>
      <c r="W457" s="15">
        <f>IF(L457="",0,1)</f>
        <v/>
      </c>
    </row>
    <row r="458">
      <c r="A458" s="7" t="n"/>
      <c r="E458" s="8" t="n"/>
      <c r="F458" s="8" t="n"/>
      <c r="G458" s="8" t="n"/>
      <c r="H458" s="8" t="n"/>
      <c r="I458" s="9" t="n"/>
      <c r="J458" s="10" t="n"/>
      <c r="K458" s="11">
        <f>IF(OR(E458="",F458="",I458=""),"",ABS(E458-F458)*I458)</f>
        <v/>
      </c>
      <c r="L458" s="11">
        <f>IF(OR(E458="",H458="",I458=""),"",(H458-E458)*I458*IF(C458="Short",-1,1)-N(J458))</f>
        <v/>
      </c>
      <c r="M458" s="12">
        <f>IF(OR(L458="",K458="",K458=0),"",L458/K458)</f>
        <v/>
      </c>
      <c r="N458" s="13">
        <f>IF(OR(E458="",F458="",G458="",E458=F458),"",ABS(G458-E458)/ABS(E458-F458))</f>
        <v/>
      </c>
      <c r="T458" s="14">
        <f>IF(L458="","",IF(L458&gt;0,"Win",IF(L458&lt;0,"Loss","BE")))</f>
        <v/>
      </c>
      <c r="U458" s="15">
        <f>IF(L458="","",IF(L458&lt;0,IF(ISNUMBER(U457),U457,0)+1,0))</f>
        <v/>
      </c>
      <c r="V458" s="11">
        <f>IF(L458="",NA(),SUM(L$2:L458))</f>
        <v/>
      </c>
      <c r="W458" s="15">
        <f>IF(L458="",0,1)</f>
        <v/>
      </c>
    </row>
    <row r="459">
      <c r="A459" s="7" t="n"/>
      <c r="E459" s="8" t="n"/>
      <c r="F459" s="8" t="n"/>
      <c r="G459" s="8" t="n"/>
      <c r="H459" s="8" t="n"/>
      <c r="I459" s="9" t="n"/>
      <c r="J459" s="10" t="n"/>
      <c r="K459" s="11">
        <f>IF(OR(E459="",F459="",I459=""),"",ABS(E459-F459)*I459)</f>
        <v/>
      </c>
      <c r="L459" s="11">
        <f>IF(OR(E459="",H459="",I459=""),"",(H459-E459)*I459*IF(C459="Short",-1,1)-N(J459))</f>
        <v/>
      </c>
      <c r="M459" s="12">
        <f>IF(OR(L459="",K459="",K459=0),"",L459/K459)</f>
        <v/>
      </c>
      <c r="N459" s="13">
        <f>IF(OR(E459="",F459="",G459="",E459=F459),"",ABS(G459-E459)/ABS(E459-F459))</f>
        <v/>
      </c>
      <c r="T459" s="14">
        <f>IF(L459="","",IF(L459&gt;0,"Win",IF(L459&lt;0,"Loss","BE")))</f>
        <v/>
      </c>
      <c r="U459" s="15">
        <f>IF(L459="","",IF(L459&lt;0,IF(ISNUMBER(U458),U458,0)+1,0))</f>
        <v/>
      </c>
      <c r="V459" s="11">
        <f>IF(L459="",NA(),SUM(L$2:L459))</f>
        <v/>
      </c>
      <c r="W459" s="15">
        <f>IF(L459="",0,1)</f>
        <v/>
      </c>
    </row>
    <row r="460">
      <c r="A460" s="7" t="n"/>
      <c r="E460" s="8" t="n"/>
      <c r="F460" s="8" t="n"/>
      <c r="G460" s="8" t="n"/>
      <c r="H460" s="8" t="n"/>
      <c r="I460" s="9" t="n"/>
      <c r="J460" s="10" t="n"/>
      <c r="K460" s="11">
        <f>IF(OR(E460="",F460="",I460=""),"",ABS(E460-F460)*I460)</f>
        <v/>
      </c>
      <c r="L460" s="11">
        <f>IF(OR(E460="",H460="",I460=""),"",(H460-E460)*I460*IF(C460="Short",-1,1)-N(J460))</f>
        <v/>
      </c>
      <c r="M460" s="12">
        <f>IF(OR(L460="",K460="",K460=0),"",L460/K460)</f>
        <v/>
      </c>
      <c r="N460" s="13">
        <f>IF(OR(E460="",F460="",G460="",E460=F460),"",ABS(G460-E460)/ABS(E460-F460))</f>
        <v/>
      </c>
      <c r="T460" s="14">
        <f>IF(L460="","",IF(L460&gt;0,"Win",IF(L460&lt;0,"Loss","BE")))</f>
        <v/>
      </c>
      <c r="U460" s="15">
        <f>IF(L460="","",IF(L460&lt;0,IF(ISNUMBER(U459),U459,0)+1,0))</f>
        <v/>
      </c>
      <c r="V460" s="11">
        <f>IF(L460="",NA(),SUM(L$2:L460))</f>
        <v/>
      </c>
      <c r="W460" s="15">
        <f>IF(L460="",0,1)</f>
        <v/>
      </c>
    </row>
    <row r="461">
      <c r="A461" s="7" t="n"/>
      <c r="E461" s="8" t="n"/>
      <c r="F461" s="8" t="n"/>
      <c r="G461" s="8" t="n"/>
      <c r="H461" s="8" t="n"/>
      <c r="I461" s="9" t="n"/>
      <c r="J461" s="10" t="n"/>
      <c r="K461" s="11">
        <f>IF(OR(E461="",F461="",I461=""),"",ABS(E461-F461)*I461)</f>
        <v/>
      </c>
      <c r="L461" s="11">
        <f>IF(OR(E461="",H461="",I461=""),"",(H461-E461)*I461*IF(C461="Short",-1,1)-N(J461))</f>
        <v/>
      </c>
      <c r="M461" s="12">
        <f>IF(OR(L461="",K461="",K461=0),"",L461/K461)</f>
        <v/>
      </c>
      <c r="N461" s="13">
        <f>IF(OR(E461="",F461="",G461="",E461=F461),"",ABS(G461-E461)/ABS(E461-F461))</f>
        <v/>
      </c>
      <c r="T461" s="14">
        <f>IF(L461="","",IF(L461&gt;0,"Win",IF(L461&lt;0,"Loss","BE")))</f>
        <v/>
      </c>
      <c r="U461" s="15">
        <f>IF(L461="","",IF(L461&lt;0,IF(ISNUMBER(U460),U460,0)+1,0))</f>
        <v/>
      </c>
      <c r="V461" s="11">
        <f>IF(L461="",NA(),SUM(L$2:L461))</f>
        <v/>
      </c>
      <c r="W461" s="15">
        <f>IF(L461="",0,1)</f>
        <v/>
      </c>
    </row>
    <row r="462">
      <c r="A462" s="7" t="n"/>
      <c r="E462" s="8" t="n"/>
      <c r="F462" s="8" t="n"/>
      <c r="G462" s="8" t="n"/>
      <c r="H462" s="8" t="n"/>
      <c r="I462" s="9" t="n"/>
      <c r="J462" s="10" t="n"/>
      <c r="K462" s="11">
        <f>IF(OR(E462="",F462="",I462=""),"",ABS(E462-F462)*I462)</f>
        <v/>
      </c>
      <c r="L462" s="11">
        <f>IF(OR(E462="",H462="",I462=""),"",(H462-E462)*I462*IF(C462="Short",-1,1)-N(J462))</f>
        <v/>
      </c>
      <c r="M462" s="12">
        <f>IF(OR(L462="",K462="",K462=0),"",L462/K462)</f>
        <v/>
      </c>
      <c r="N462" s="13">
        <f>IF(OR(E462="",F462="",G462="",E462=F462),"",ABS(G462-E462)/ABS(E462-F462))</f>
        <v/>
      </c>
      <c r="T462" s="14">
        <f>IF(L462="","",IF(L462&gt;0,"Win",IF(L462&lt;0,"Loss","BE")))</f>
        <v/>
      </c>
      <c r="U462" s="15">
        <f>IF(L462="","",IF(L462&lt;0,IF(ISNUMBER(U461),U461,0)+1,0))</f>
        <v/>
      </c>
      <c r="V462" s="11">
        <f>IF(L462="",NA(),SUM(L$2:L462))</f>
        <v/>
      </c>
      <c r="W462" s="15">
        <f>IF(L462="",0,1)</f>
        <v/>
      </c>
    </row>
    <row r="463">
      <c r="A463" s="7" t="n"/>
      <c r="E463" s="8" t="n"/>
      <c r="F463" s="8" t="n"/>
      <c r="G463" s="8" t="n"/>
      <c r="H463" s="8" t="n"/>
      <c r="I463" s="9" t="n"/>
      <c r="J463" s="10" t="n"/>
      <c r="K463" s="11">
        <f>IF(OR(E463="",F463="",I463=""),"",ABS(E463-F463)*I463)</f>
        <v/>
      </c>
      <c r="L463" s="11">
        <f>IF(OR(E463="",H463="",I463=""),"",(H463-E463)*I463*IF(C463="Short",-1,1)-N(J463))</f>
        <v/>
      </c>
      <c r="M463" s="12">
        <f>IF(OR(L463="",K463="",K463=0),"",L463/K463)</f>
        <v/>
      </c>
      <c r="N463" s="13">
        <f>IF(OR(E463="",F463="",G463="",E463=F463),"",ABS(G463-E463)/ABS(E463-F463))</f>
        <v/>
      </c>
      <c r="T463" s="14">
        <f>IF(L463="","",IF(L463&gt;0,"Win",IF(L463&lt;0,"Loss","BE")))</f>
        <v/>
      </c>
      <c r="U463" s="15">
        <f>IF(L463="","",IF(L463&lt;0,IF(ISNUMBER(U462),U462,0)+1,0))</f>
        <v/>
      </c>
      <c r="V463" s="11">
        <f>IF(L463="",NA(),SUM(L$2:L463))</f>
        <v/>
      </c>
      <c r="W463" s="15">
        <f>IF(L463="",0,1)</f>
        <v/>
      </c>
    </row>
    <row r="464">
      <c r="A464" s="7" t="n"/>
      <c r="E464" s="8" t="n"/>
      <c r="F464" s="8" t="n"/>
      <c r="G464" s="8" t="n"/>
      <c r="H464" s="8" t="n"/>
      <c r="I464" s="9" t="n"/>
      <c r="J464" s="10" t="n"/>
      <c r="K464" s="11">
        <f>IF(OR(E464="",F464="",I464=""),"",ABS(E464-F464)*I464)</f>
        <v/>
      </c>
      <c r="L464" s="11">
        <f>IF(OR(E464="",H464="",I464=""),"",(H464-E464)*I464*IF(C464="Short",-1,1)-N(J464))</f>
        <v/>
      </c>
      <c r="M464" s="12">
        <f>IF(OR(L464="",K464="",K464=0),"",L464/K464)</f>
        <v/>
      </c>
      <c r="N464" s="13">
        <f>IF(OR(E464="",F464="",G464="",E464=F464),"",ABS(G464-E464)/ABS(E464-F464))</f>
        <v/>
      </c>
      <c r="T464" s="14">
        <f>IF(L464="","",IF(L464&gt;0,"Win",IF(L464&lt;0,"Loss","BE")))</f>
        <v/>
      </c>
      <c r="U464" s="15">
        <f>IF(L464="","",IF(L464&lt;0,IF(ISNUMBER(U463),U463,0)+1,0))</f>
        <v/>
      </c>
      <c r="V464" s="11">
        <f>IF(L464="",NA(),SUM(L$2:L464))</f>
        <v/>
      </c>
      <c r="W464" s="15">
        <f>IF(L464="",0,1)</f>
        <v/>
      </c>
    </row>
    <row r="465">
      <c r="A465" s="7" t="n"/>
      <c r="E465" s="8" t="n"/>
      <c r="F465" s="8" t="n"/>
      <c r="G465" s="8" t="n"/>
      <c r="H465" s="8" t="n"/>
      <c r="I465" s="9" t="n"/>
      <c r="J465" s="10" t="n"/>
      <c r="K465" s="11">
        <f>IF(OR(E465="",F465="",I465=""),"",ABS(E465-F465)*I465)</f>
        <v/>
      </c>
      <c r="L465" s="11">
        <f>IF(OR(E465="",H465="",I465=""),"",(H465-E465)*I465*IF(C465="Short",-1,1)-N(J465))</f>
        <v/>
      </c>
      <c r="M465" s="12">
        <f>IF(OR(L465="",K465="",K465=0),"",L465/K465)</f>
        <v/>
      </c>
      <c r="N465" s="13">
        <f>IF(OR(E465="",F465="",G465="",E465=F465),"",ABS(G465-E465)/ABS(E465-F465))</f>
        <v/>
      </c>
      <c r="T465" s="14">
        <f>IF(L465="","",IF(L465&gt;0,"Win",IF(L465&lt;0,"Loss","BE")))</f>
        <v/>
      </c>
      <c r="U465" s="15">
        <f>IF(L465="","",IF(L465&lt;0,IF(ISNUMBER(U464),U464,0)+1,0))</f>
        <v/>
      </c>
      <c r="V465" s="11">
        <f>IF(L465="",NA(),SUM(L$2:L465))</f>
        <v/>
      </c>
      <c r="W465" s="15">
        <f>IF(L465="",0,1)</f>
        <v/>
      </c>
    </row>
    <row r="466">
      <c r="A466" s="7" t="n"/>
      <c r="E466" s="8" t="n"/>
      <c r="F466" s="8" t="n"/>
      <c r="G466" s="8" t="n"/>
      <c r="H466" s="8" t="n"/>
      <c r="I466" s="9" t="n"/>
      <c r="J466" s="10" t="n"/>
      <c r="K466" s="11">
        <f>IF(OR(E466="",F466="",I466=""),"",ABS(E466-F466)*I466)</f>
        <v/>
      </c>
      <c r="L466" s="11">
        <f>IF(OR(E466="",H466="",I466=""),"",(H466-E466)*I466*IF(C466="Short",-1,1)-N(J466))</f>
        <v/>
      </c>
      <c r="M466" s="12">
        <f>IF(OR(L466="",K466="",K466=0),"",L466/K466)</f>
        <v/>
      </c>
      <c r="N466" s="13">
        <f>IF(OR(E466="",F466="",G466="",E466=F466),"",ABS(G466-E466)/ABS(E466-F466))</f>
        <v/>
      </c>
      <c r="T466" s="14">
        <f>IF(L466="","",IF(L466&gt;0,"Win",IF(L466&lt;0,"Loss","BE")))</f>
        <v/>
      </c>
      <c r="U466" s="15">
        <f>IF(L466="","",IF(L466&lt;0,IF(ISNUMBER(U465),U465,0)+1,0))</f>
        <v/>
      </c>
      <c r="V466" s="11">
        <f>IF(L466="",NA(),SUM(L$2:L466))</f>
        <v/>
      </c>
      <c r="W466" s="15">
        <f>IF(L466="",0,1)</f>
        <v/>
      </c>
    </row>
    <row r="467">
      <c r="A467" s="7" t="n"/>
      <c r="E467" s="8" t="n"/>
      <c r="F467" s="8" t="n"/>
      <c r="G467" s="8" t="n"/>
      <c r="H467" s="8" t="n"/>
      <c r="I467" s="9" t="n"/>
      <c r="J467" s="10" t="n"/>
      <c r="K467" s="11">
        <f>IF(OR(E467="",F467="",I467=""),"",ABS(E467-F467)*I467)</f>
        <v/>
      </c>
      <c r="L467" s="11">
        <f>IF(OR(E467="",H467="",I467=""),"",(H467-E467)*I467*IF(C467="Short",-1,1)-N(J467))</f>
        <v/>
      </c>
      <c r="M467" s="12">
        <f>IF(OR(L467="",K467="",K467=0),"",L467/K467)</f>
        <v/>
      </c>
      <c r="N467" s="13">
        <f>IF(OR(E467="",F467="",G467="",E467=F467),"",ABS(G467-E467)/ABS(E467-F467))</f>
        <v/>
      </c>
      <c r="T467" s="14">
        <f>IF(L467="","",IF(L467&gt;0,"Win",IF(L467&lt;0,"Loss","BE")))</f>
        <v/>
      </c>
      <c r="U467" s="15">
        <f>IF(L467="","",IF(L467&lt;0,IF(ISNUMBER(U466),U466,0)+1,0))</f>
        <v/>
      </c>
      <c r="V467" s="11">
        <f>IF(L467="",NA(),SUM(L$2:L467))</f>
        <v/>
      </c>
      <c r="W467" s="15">
        <f>IF(L467="",0,1)</f>
        <v/>
      </c>
    </row>
    <row r="468">
      <c r="A468" s="7" t="n"/>
      <c r="E468" s="8" t="n"/>
      <c r="F468" s="8" t="n"/>
      <c r="G468" s="8" t="n"/>
      <c r="H468" s="8" t="n"/>
      <c r="I468" s="9" t="n"/>
      <c r="J468" s="10" t="n"/>
      <c r="K468" s="11">
        <f>IF(OR(E468="",F468="",I468=""),"",ABS(E468-F468)*I468)</f>
        <v/>
      </c>
      <c r="L468" s="11">
        <f>IF(OR(E468="",H468="",I468=""),"",(H468-E468)*I468*IF(C468="Short",-1,1)-N(J468))</f>
        <v/>
      </c>
      <c r="M468" s="12">
        <f>IF(OR(L468="",K468="",K468=0),"",L468/K468)</f>
        <v/>
      </c>
      <c r="N468" s="13">
        <f>IF(OR(E468="",F468="",G468="",E468=F468),"",ABS(G468-E468)/ABS(E468-F468))</f>
        <v/>
      </c>
      <c r="T468" s="14">
        <f>IF(L468="","",IF(L468&gt;0,"Win",IF(L468&lt;0,"Loss","BE")))</f>
        <v/>
      </c>
      <c r="U468" s="15">
        <f>IF(L468="","",IF(L468&lt;0,IF(ISNUMBER(U467),U467,0)+1,0))</f>
        <v/>
      </c>
      <c r="V468" s="11">
        <f>IF(L468="",NA(),SUM(L$2:L468))</f>
        <v/>
      </c>
      <c r="W468" s="15">
        <f>IF(L468="",0,1)</f>
        <v/>
      </c>
    </row>
    <row r="469">
      <c r="A469" s="7" t="n"/>
      <c r="E469" s="8" t="n"/>
      <c r="F469" s="8" t="n"/>
      <c r="G469" s="8" t="n"/>
      <c r="H469" s="8" t="n"/>
      <c r="I469" s="9" t="n"/>
      <c r="J469" s="10" t="n"/>
      <c r="K469" s="11">
        <f>IF(OR(E469="",F469="",I469=""),"",ABS(E469-F469)*I469)</f>
        <v/>
      </c>
      <c r="L469" s="11">
        <f>IF(OR(E469="",H469="",I469=""),"",(H469-E469)*I469*IF(C469="Short",-1,1)-N(J469))</f>
        <v/>
      </c>
      <c r="M469" s="12">
        <f>IF(OR(L469="",K469="",K469=0),"",L469/K469)</f>
        <v/>
      </c>
      <c r="N469" s="13">
        <f>IF(OR(E469="",F469="",G469="",E469=F469),"",ABS(G469-E469)/ABS(E469-F469))</f>
        <v/>
      </c>
      <c r="T469" s="14">
        <f>IF(L469="","",IF(L469&gt;0,"Win",IF(L469&lt;0,"Loss","BE")))</f>
        <v/>
      </c>
      <c r="U469" s="15">
        <f>IF(L469="","",IF(L469&lt;0,IF(ISNUMBER(U468),U468,0)+1,0))</f>
        <v/>
      </c>
      <c r="V469" s="11">
        <f>IF(L469="",NA(),SUM(L$2:L469))</f>
        <v/>
      </c>
      <c r="W469" s="15">
        <f>IF(L469="",0,1)</f>
        <v/>
      </c>
    </row>
    <row r="470">
      <c r="A470" s="7" t="n"/>
      <c r="E470" s="8" t="n"/>
      <c r="F470" s="8" t="n"/>
      <c r="G470" s="8" t="n"/>
      <c r="H470" s="8" t="n"/>
      <c r="I470" s="9" t="n"/>
      <c r="J470" s="10" t="n"/>
      <c r="K470" s="11">
        <f>IF(OR(E470="",F470="",I470=""),"",ABS(E470-F470)*I470)</f>
        <v/>
      </c>
      <c r="L470" s="11">
        <f>IF(OR(E470="",H470="",I470=""),"",(H470-E470)*I470*IF(C470="Short",-1,1)-N(J470))</f>
        <v/>
      </c>
      <c r="M470" s="12">
        <f>IF(OR(L470="",K470="",K470=0),"",L470/K470)</f>
        <v/>
      </c>
      <c r="N470" s="13">
        <f>IF(OR(E470="",F470="",G470="",E470=F470),"",ABS(G470-E470)/ABS(E470-F470))</f>
        <v/>
      </c>
      <c r="T470" s="14">
        <f>IF(L470="","",IF(L470&gt;0,"Win",IF(L470&lt;0,"Loss","BE")))</f>
        <v/>
      </c>
      <c r="U470" s="15">
        <f>IF(L470="","",IF(L470&lt;0,IF(ISNUMBER(U469),U469,0)+1,0))</f>
        <v/>
      </c>
      <c r="V470" s="11">
        <f>IF(L470="",NA(),SUM(L$2:L470))</f>
        <v/>
      </c>
      <c r="W470" s="15">
        <f>IF(L470="",0,1)</f>
        <v/>
      </c>
    </row>
    <row r="471">
      <c r="A471" s="7" t="n"/>
      <c r="E471" s="8" t="n"/>
      <c r="F471" s="8" t="n"/>
      <c r="G471" s="8" t="n"/>
      <c r="H471" s="8" t="n"/>
      <c r="I471" s="9" t="n"/>
      <c r="J471" s="10" t="n"/>
      <c r="K471" s="11">
        <f>IF(OR(E471="",F471="",I471=""),"",ABS(E471-F471)*I471)</f>
        <v/>
      </c>
      <c r="L471" s="11">
        <f>IF(OR(E471="",H471="",I471=""),"",(H471-E471)*I471*IF(C471="Short",-1,1)-N(J471))</f>
        <v/>
      </c>
      <c r="M471" s="12">
        <f>IF(OR(L471="",K471="",K471=0),"",L471/K471)</f>
        <v/>
      </c>
      <c r="N471" s="13">
        <f>IF(OR(E471="",F471="",G471="",E471=F471),"",ABS(G471-E471)/ABS(E471-F471))</f>
        <v/>
      </c>
      <c r="T471" s="14">
        <f>IF(L471="","",IF(L471&gt;0,"Win",IF(L471&lt;0,"Loss","BE")))</f>
        <v/>
      </c>
      <c r="U471" s="15">
        <f>IF(L471="","",IF(L471&lt;0,IF(ISNUMBER(U470),U470,0)+1,0))</f>
        <v/>
      </c>
      <c r="V471" s="11">
        <f>IF(L471="",NA(),SUM(L$2:L471))</f>
        <v/>
      </c>
      <c r="W471" s="15">
        <f>IF(L471="",0,1)</f>
        <v/>
      </c>
    </row>
    <row r="472">
      <c r="A472" s="7" t="n"/>
      <c r="E472" s="8" t="n"/>
      <c r="F472" s="8" t="n"/>
      <c r="G472" s="8" t="n"/>
      <c r="H472" s="8" t="n"/>
      <c r="I472" s="9" t="n"/>
      <c r="J472" s="10" t="n"/>
      <c r="K472" s="11">
        <f>IF(OR(E472="",F472="",I472=""),"",ABS(E472-F472)*I472)</f>
        <v/>
      </c>
      <c r="L472" s="11">
        <f>IF(OR(E472="",H472="",I472=""),"",(H472-E472)*I472*IF(C472="Short",-1,1)-N(J472))</f>
        <v/>
      </c>
      <c r="M472" s="12">
        <f>IF(OR(L472="",K472="",K472=0),"",L472/K472)</f>
        <v/>
      </c>
      <c r="N472" s="13">
        <f>IF(OR(E472="",F472="",G472="",E472=F472),"",ABS(G472-E472)/ABS(E472-F472))</f>
        <v/>
      </c>
      <c r="T472" s="14">
        <f>IF(L472="","",IF(L472&gt;0,"Win",IF(L472&lt;0,"Loss","BE")))</f>
        <v/>
      </c>
      <c r="U472" s="15">
        <f>IF(L472="","",IF(L472&lt;0,IF(ISNUMBER(U471),U471,0)+1,0))</f>
        <v/>
      </c>
      <c r="V472" s="11">
        <f>IF(L472="",NA(),SUM(L$2:L472))</f>
        <v/>
      </c>
      <c r="W472" s="15">
        <f>IF(L472="",0,1)</f>
        <v/>
      </c>
    </row>
    <row r="473">
      <c r="A473" s="7" t="n"/>
      <c r="E473" s="8" t="n"/>
      <c r="F473" s="8" t="n"/>
      <c r="G473" s="8" t="n"/>
      <c r="H473" s="8" t="n"/>
      <c r="I473" s="9" t="n"/>
      <c r="J473" s="10" t="n"/>
      <c r="K473" s="11">
        <f>IF(OR(E473="",F473="",I473=""),"",ABS(E473-F473)*I473)</f>
        <v/>
      </c>
      <c r="L473" s="11">
        <f>IF(OR(E473="",H473="",I473=""),"",(H473-E473)*I473*IF(C473="Short",-1,1)-N(J473))</f>
        <v/>
      </c>
      <c r="M473" s="12">
        <f>IF(OR(L473="",K473="",K473=0),"",L473/K473)</f>
        <v/>
      </c>
      <c r="N473" s="13">
        <f>IF(OR(E473="",F473="",G473="",E473=F473),"",ABS(G473-E473)/ABS(E473-F473))</f>
        <v/>
      </c>
      <c r="T473" s="14">
        <f>IF(L473="","",IF(L473&gt;0,"Win",IF(L473&lt;0,"Loss","BE")))</f>
        <v/>
      </c>
      <c r="U473" s="15">
        <f>IF(L473="","",IF(L473&lt;0,IF(ISNUMBER(U472),U472,0)+1,0))</f>
        <v/>
      </c>
      <c r="V473" s="11">
        <f>IF(L473="",NA(),SUM(L$2:L473))</f>
        <v/>
      </c>
      <c r="W473" s="15">
        <f>IF(L473="",0,1)</f>
        <v/>
      </c>
    </row>
    <row r="474">
      <c r="A474" s="7" t="n"/>
      <c r="E474" s="8" t="n"/>
      <c r="F474" s="8" t="n"/>
      <c r="G474" s="8" t="n"/>
      <c r="H474" s="8" t="n"/>
      <c r="I474" s="9" t="n"/>
      <c r="J474" s="10" t="n"/>
      <c r="K474" s="11">
        <f>IF(OR(E474="",F474="",I474=""),"",ABS(E474-F474)*I474)</f>
        <v/>
      </c>
      <c r="L474" s="11">
        <f>IF(OR(E474="",H474="",I474=""),"",(H474-E474)*I474*IF(C474="Short",-1,1)-N(J474))</f>
        <v/>
      </c>
      <c r="M474" s="12">
        <f>IF(OR(L474="",K474="",K474=0),"",L474/K474)</f>
        <v/>
      </c>
      <c r="N474" s="13">
        <f>IF(OR(E474="",F474="",G474="",E474=F474),"",ABS(G474-E474)/ABS(E474-F474))</f>
        <v/>
      </c>
      <c r="T474" s="14">
        <f>IF(L474="","",IF(L474&gt;0,"Win",IF(L474&lt;0,"Loss","BE")))</f>
        <v/>
      </c>
      <c r="U474" s="15">
        <f>IF(L474="","",IF(L474&lt;0,IF(ISNUMBER(U473),U473,0)+1,0))</f>
        <v/>
      </c>
      <c r="V474" s="11">
        <f>IF(L474="",NA(),SUM(L$2:L474))</f>
        <v/>
      </c>
      <c r="W474" s="15">
        <f>IF(L474="",0,1)</f>
        <v/>
      </c>
    </row>
    <row r="475">
      <c r="A475" s="7" t="n"/>
      <c r="E475" s="8" t="n"/>
      <c r="F475" s="8" t="n"/>
      <c r="G475" s="8" t="n"/>
      <c r="H475" s="8" t="n"/>
      <c r="I475" s="9" t="n"/>
      <c r="J475" s="10" t="n"/>
      <c r="K475" s="11">
        <f>IF(OR(E475="",F475="",I475=""),"",ABS(E475-F475)*I475)</f>
        <v/>
      </c>
      <c r="L475" s="11">
        <f>IF(OR(E475="",H475="",I475=""),"",(H475-E475)*I475*IF(C475="Short",-1,1)-N(J475))</f>
        <v/>
      </c>
      <c r="M475" s="12">
        <f>IF(OR(L475="",K475="",K475=0),"",L475/K475)</f>
        <v/>
      </c>
      <c r="N475" s="13">
        <f>IF(OR(E475="",F475="",G475="",E475=F475),"",ABS(G475-E475)/ABS(E475-F475))</f>
        <v/>
      </c>
      <c r="T475" s="14">
        <f>IF(L475="","",IF(L475&gt;0,"Win",IF(L475&lt;0,"Loss","BE")))</f>
        <v/>
      </c>
      <c r="U475" s="15">
        <f>IF(L475="","",IF(L475&lt;0,IF(ISNUMBER(U474),U474,0)+1,0))</f>
        <v/>
      </c>
      <c r="V475" s="11">
        <f>IF(L475="",NA(),SUM(L$2:L475))</f>
        <v/>
      </c>
      <c r="W475" s="15">
        <f>IF(L475="",0,1)</f>
        <v/>
      </c>
    </row>
    <row r="476">
      <c r="A476" s="7" t="n"/>
      <c r="E476" s="8" t="n"/>
      <c r="F476" s="8" t="n"/>
      <c r="G476" s="8" t="n"/>
      <c r="H476" s="8" t="n"/>
      <c r="I476" s="9" t="n"/>
      <c r="J476" s="10" t="n"/>
      <c r="K476" s="11">
        <f>IF(OR(E476="",F476="",I476=""),"",ABS(E476-F476)*I476)</f>
        <v/>
      </c>
      <c r="L476" s="11">
        <f>IF(OR(E476="",H476="",I476=""),"",(H476-E476)*I476*IF(C476="Short",-1,1)-N(J476))</f>
        <v/>
      </c>
      <c r="M476" s="12">
        <f>IF(OR(L476="",K476="",K476=0),"",L476/K476)</f>
        <v/>
      </c>
      <c r="N476" s="13">
        <f>IF(OR(E476="",F476="",G476="",E476=F476),"",ABS(G476-E476)/ABS(E476-F476))</f>
        <v/>
      </c>
      <c r="T476" s="14">
        <f>IF(L476="","",IF(L476&gt;0,"Win",IF(L476&lt;0,"Loss","BE")))</f>
        <v/>
      </c>
      <c r="U476" s="15">
        <f>IF(L476="","",IF(L476&lt;0,IF(ISNUMBER(U475),U475,0)+1,0))</f>
        <v/>
      </c>
      <c r="V476" s="11">
        <f>IF(L476="",NA(),SUM(L$2:L476))</f>
        <v/>
      </c>
      <c r="W476" s="15">
        <f>IF(L476="",0,1)</f>
        <v/>
      </c>
    </row>
    <row r="477">
      <c r="A477" s="7" t="n"/>
      <c r="E477" s="8" t="n"/>
      <c r="F477" s="8" t="n"/>
      <c r="G477" s="8" t="n"/>
      <c r="H477" s="8" t="n"/>
      <c r="I477" s="9" t="n"/>
      <c r="J477" s="10" t="n"/>
      <c r="K477" s="11">
        <f>IF(OR(E477="",F477="",I477=""),"",ABS(E477-F477)*I477)</f>
        <v/>
      </c>
      <c r="L477" s="11">
        <f>IF(OR(E477="",H477="",I477=""),"",(H477-E477)*I477*IF(C477="Short",-1,1)-N(J477))</f>
        <v/>
      </c>
      <c r="M477" s="12">
        <f>IF(OR(L477="",K477="",K477=0),"",L477/K477)</f>
        <v/>
      </c>
      <c r="N477" s="13">
        <f>IF(OR(E477="",F477="",G477="",E477=F477),"",ABS(G477-E477)/ABS(E477-F477))</f>
        <v/>
      </c>
      <c r="T477" s="14">
        <f>IF(L477="","",IF(L477&gt;0,"Win",IF(L477&lt;0,"Loss","BE")))</f>
        <v/>
      </c>
      <c r="U477" s="15">
        <f>IF(L477="","",IF(L477&lt;0,IF(ISNUMBER(U476),U476,0)+1,0))</f>
        <v/>
      </c>
      <c r="V477" s="11">
        <f>IF(L477="",NA(),SUM(L$2:L477))</f>
        <v/>
      </c>
      <c r="W477" s="15">
        <f>IF(L477="",0,1)</f>
        <v/>
      </c>
    </row>
    <row r="478">
      <c r="A478" s="7" t="n"/>
      <c r="E478" s="8" t="n"/>
      <c r="F478" s="8" t="n"/>
      <c r="G478" s="8" t="n"/>
      <c r="H478" s="8" t="n"/>
      <c r="I478" s="9" t="n"/>
      <c r="J478" s="10" t="n"/>
      <c r="K478" s="11">
        <f>IF(OR(E478="",F478="",I478=""),"",ABS(E478-F478)*I478)</f>
        <v/>
      </c>
      <c r="L478" s="11">
        <f>IF(OR(E478="",H478="",I478=""),"",(H478-E478)*I478*IF(C478="Short",-1,1)-N(J478))</f>
        <v/>
      </c>
      <c r="M478" s="12">
        <f>IF(OR(L478="",K478="",K478=0),"",L478/K478)</f>
        <v/>
      </c>
      <c r="N478" s="13">
        <f>IF(OR(E478="",F478="",G478="",E478=F478),"",ABS(G478-E478)/ABS(E478-F478))</f>
        <v/>
      </c>
      <c r="T478" s="14">
        <f>IF(L478="","",IF(L478&gt;0,"Win",IF(L478&lt;0,"Loss","BE")))</f>
        <v/>
      </c>
      <c r="U478" s="15">
        <f>IF(L478="","",IF(L478&lt;0,IF(ISNUMBER(U477),U477,0)+1,0))</f>
        <v/>
      </c>
      <c r="V478" s="11">
        <f>IF(L478="",NA(),SUM(L$2:L478))</f>
        <v/>
      </c>
      <c r="W478" s="15">
        <f>IF(L478="",0,1)</f>
        <v/>
      </c>
    </row>
    <row r="479">
      <c r="A479" s="7" t="n"/>
      <c r="E479" s="8" t="n"/>
      <c r="F479" s="8" t="n"/>
      <c r="G479" s="8" t="n"/>
      <c r="H479" s="8" t="n"/>
      <c r="I479" s="9" t="n"/>
      <c r="J479" s="10" t="n"/>
      <c r="K479" s="11">
        <f>IF(OR(E479="",F479="",I479=""),"",ABS(E479-F479)*I479)</f>
        <v/>
      </c>
      <c r="L479" s="11">
        <f>IF(OR(E479="",H479="",I479=""),"",(H479-E479)*I479*IF(C479="Short",-1,1)-N(J479))</f>
        <v/>
      </c>
      <c r="M479" s="12">
        <f>IF(OR(L479="",K479="",K479=0),"",L479/K479)</f>
        <v/>
      </c>
      <c r="N479" s="13">
        <f>IF(OR(E479="",F479="",G479="",E479=F479),"",ABS(G479-E479)/ABS(E479-F479))</f>
        <v/>
      </c>
      <c r="T479" s="14">
        <f>IF(L479="","",IF(L479&gt;0,"Win",IF(L479&lt;0,"Loss","BE")))</f>
        <v/>
      </c>
      <c r="U479" s="15">
        <f>IF(L479="","",IF(L479&lt;0,IF(ISNUMBER(U478),U478,0)+1,0))</f>
        <v/>
      </c>
      <c r="V479" s="11">
        <f>IF(L479="",NA(),SUM(L$2:L479))</f>
        <v/>
      </c>
      <c r="W479" s="15">
        <f>IF(L479="",0,1)</f>
        <v/>
      </c>
    </row>
    <row r="480">
      <c r="A480" s="7" t="n"/>
      <c r="E480" s="8" t="n"/>
      <c r="F480" s="8" t="n"/>
      <c r="G480" s="8" t="n"/>
      <c r="H480" s="8" t="n"/>
      <c r="I480" s="9" t="n"/>
      <c r="J480" s="10" t="n"/>
      <c r="K480" s="11">
        <f>IF(OR(E480="",F480="",I480=""),"",ABS(E480-F480)*I480)</f>
        <v/>
      </c>
      <c r="L480" s="11">
        <f>IF(OR(E480="",H480="",I480=""),"",(H480-E480)*I480*IF(C480="Short",-1,1)-N(J480))</f>
        <v/>
      </c>
      <c r="M480" s="12">
        <f>IF(OR(L480="",K480="",K480=0),"",L480/K480)</f>
        <v/>
      </c>
      <c r="N480" s="13">
        <f>IF(OR(E480="",F480="",G480="",E480=F480),"",ABS(G480-E480)/ABS(E480-F480))</f>
        <v/>
      </c>
      <c r="T480" s="14">
        <f>IF(L480="","",IF(L480&gt;0,"Win",IF(L480&lt;0,"Loss","BE")))</f>
        <v/>
      </c>
      <c r="U480" s="15">
        <f>IF(L480="","",IF(L480&lt;0,IF(ISNUMBER(U479),U479,0)+1,0))</f>
        <v/>
      </c>
      <c r="V480" s="11">
        <f>IF(L480="",NA(),SUM(L$2:L480))</f>
        <v/>
      </c>
      <c r="W480" s="15">
        <f>IF(L480="",0,1)</f>
        <v/>
      </c>
    </row>
    <row r="481">
      <c r="A481" s="7" t="n"/>
      <c r="E481" s="8" t="n"/>
      <c r="F481" s="8" t="n"/>
      <c r="G481" s="8" t="n"/>
      <c r="H481" s="8" t="n"/>
      <c r="I481" s="9" t="n"/>
      <c r="J481" s="10" t="n"/>
      <c r="K481" s="11">
        <f>IF(OR(E481="",F481="",I481=""),"",ABS(E481-F481)*I481)</f>
        <v/>
      </c>
      <c r="L481" s="11">
        <f>IF(OR(E481="",H481="",I481=""),"",(H481-E481)*I481*IF(C481="Short",-1,1)-N(J481))</f>
        <v/>
      </c>
      <c r="M481" s="12">
        <f>IF(OR(L481="",K481="",K481=0),"",L481/K481)</f>
        <v/>
      </c>
      <c r="N481" s="13">
        <f>IF(OR(E481="",F481="",G481="",E481=F481),"",ABS(G481-E481)/ABS(E481-F481))</f>
        <v/>
      </c>
      <c r="T481" s="14">
        <f>IF(L481="","",IF(L481&gt;0,"Win",IF(L481&lt;0,"Loss","BE")))</f>
        <v/>
      </c>
      <c r="U481" s="15">
        <f>IF(L481="","",IF(L481&lt;0,IF(ISNUMBER(U480),U480,0)+1,0))</f>
        <v/>
      </c>
      <c r="V481" s="11">
        <f>IF(L481="",NA(),SUM(L$2:L481))</f>
        <v/>
      </c>
      <c r="W481" s="15">
        <f>IF(L481="",0,1)</f>
        <v/>
      </c>
    </row>
    <row r="482">
      <c r="A482" s="7" t="n"/>
      <c r="E482" s="8" t="n"/>
      <c r="F482" s="8" t="n"/>
      <c r="G482" s="8" t="n"/>
      <c r="H482" s="8" t="n"/>
      <c r="I482" s="9" t="n"/>
      <c r="J482" s="10" t="n"/>
      <c r="K482" s="11">
        <f>IF(OR(E482="",F482="",I482=""),"",ABS(E482-F482)*I482)</f>
        <v/>
      </c>
      <c r="L482" s="11">
        <f>IF(OR(E482="",H482="",I482=""),"",(H482-E482)*I482*IF(C482="Short",-1,1)-N(J482))</f>
        <v/>
      </c>
      <c r="M482" s="12">
        <f>IF(OR(L482="",K482="",K482=0),"",L482/K482)</f>
        <v/>
      </c>
      <c r="N482" s="13">
        <f>IF(OR(E482="",F482="",G482="",E482=F482),"",ABS(G482-E482)/ABS(E482-F482))</f>
        <v/>
      </c>
      <c r="T482" s="14">
        <f>IF(L482="","",IF(L482&gt;0,"Win",IF(L482&lt;0,"Loss","BE")))</f>
        <v/>
      </c>
      <c r="U482" s="15">
        <f>IF(L482="","",IF(L482&lt;0,IF(ISNUMBER(U481),U481,0)+1,0))</f>
        <v/>
      </c>
      <c r="V482" s="11">
        <f>IF(L482="",NA(),SUM(L$2:L482))</f>
        <v/>
      </c>
      <c r="W482" s="15">
        <f>IF(L482="",0,1)</f>
        <v/>
      </c>
    </row>
    <row r="483">
      <c r="A483" s="7" t="n"/>
      <c r="E483" s="8" t="n"/>
      <c r="F483" s="8" t="n"/>
      <c r="G483" s="8" t="n"/>
      <c r="H483" s="8" t="n"/>
      <c r="I483" s="9" t="n"/>
      <c r="J483" s="10" t="n"/>
      <c r="K483" s="11">
        <f>IF(OR(E483="",F483="",I483=""),"",ABS(E483-F483)*I483)</f>
        <v/>
      </c>
      <c r="L483" s="11">
        <f>IF(OR(E483="",H483="",I483=""),"",(H483-E483)*I483*IF(C483="Short",-1,1)-N(J483))</f>
        <v/>
      </c>
      <c r="M483" s="12">
        <f>IF(OR(L483="",K483="",K483=0),"",L483/K483)</f>
        <v/>
      </c>
      <c r="N483" s="13">
        <f>IF(OR(E483="",F483="",G483="",E483=F483),"",ABS(G483-E483)/ABS(E483-F483))</f>
        <v/>
      </c>
      <c r="T483" s="14">
        <f>IF(L483="","",IF(L483&gt;0,"Win",IF(L483&lt;0,"Loss","BE")))</f>
        <v/>
      </c>
      <c r="U483" s="15">
        <f>IF(L483="","",IF(L483&lt;0,IF(ISNUMBER(U482),U482,0)+1,0))</f>
        <v/>
      </c>
      <c r="V483" s="11">
        <f>IF(L483="",NA(),SUM(L$2:L483))</f>
        <v/>
      </c>
      <c r="W483" s="15">
        <f>IF(L483="",0,1)</f>
        <v/>
      </c>
    </row>
    <row r="484">
      <c r="A484" s="7" t="n"/>
      <c r="E484" s="8" t="n"/>
      <c r="F484" s="8" t="n"/>
      <c r="G484" s="8" t="n"/>
      <c r="H484" s="8" t="n"/>
      <c r="I484" s="9" t="n"/>
      <c r="J484" s="10" t="n"/>
      <c r="K484" s="11">
        <f>IF(OR(E484="",F484="",I484=""),"",ABS(E484-F484)*I484)</f>
        <v/>
      </c>
      <c r="L484" s="11">
        <f>IF(OR(E484="",H484="",I484=""),"",(H484-E484)*I484*IF(C484="Short",-1,1)-N(J484))</f>
        <v/>
      </c>
      <c r="M484" s="12">
        <f>IF(OR(L484="",K484="",K484=0),"",L484/K484)</f>
        <v/>
      </c>
      <c r="N484" s="13">
        <f>IF(OR(E484="",F484="",G484="",E484=F484),"",ABS(G484-E484)/ABS(E484-F484))</f>
        <v/>
      </c>
      <c r="T484" s="14">
        <f>IF(L484="","",IF(L484&gt;0,"Win",IF(L484&lt;0,"Loss","BE")))</f>
        <v/>
      </c>
      <c r="U484" s="15">
        <f>IF(L484="","",IF(L484&lt;0,IF(ISNUMBER(U483),U483,0)+1,0))</f>
        <v/>
      </c>
      <c r="V484" s="11">
        <f>IF(L484="",NA(),SUM(L$2:L484))</f>
        <v/>
      </c>
      <c r="W484" s="15">
        <f>IF(L484="",0,1)</f>
        <v/>
      </c>
    </row>
    <row r="485">
      <c r="A485" s="7" t="n"/>
      <c r="E485" s="8" t="n"/>
      <c r="F485" s="8" t="n"/>
      <c r="G485" s="8" t="n"/>
      <c r="H485" s="8" t="n"/>
      <c r="I485" s="9" t="n"/>
      <c r="J485" s="10" t="n"/>
      <c r="K485" s="11">
        <f>IF(OR(E485="",F485="",I485=""),"",ABS(E485-F485)*I485)</f>
        <v/>
      </c>
      <c r="L485" s="11">
        <f>IF(OR(E485="",H485="",I485=""),"",(H485-E485)*I485*IF(C485="Short",-1,1)-N(J485))</f>
        <v/>
      </c>
      <c r="M485" s="12">
        <f>IF(OR(L485="",K485="",K485=0),"",L485/K485)</f>
        <v/>
      </c>
      <c r="N485" s="13">
        <f>IF(OR(E485="",F485="",G485="",E485=F485),"",ABS(G485-E485)/ABS(E485-F485))</f>
        <v/>
      </c>
      <c r="T485" s="14">
        <f>IF(L485="","",IF(L485&gt;0,"Win",IF(L485&lt;0,"Loss","BE")))</f>
        <v/>
      </c>
      <c r="U485" s="15">
        <f>IF(L485="","",IF(L485&lt;0,IF(ISNUMBER(U484),U484,0)+1,0))</f>
        <v/>
      </c>
      <c r="V485" s="11">
        <f>IF(L485="",NA(),SUM(L$2:L485))</f>
        <v/>
      </c>
      <c r="W485" s="15">
        <f>IF(L485="",0,1)</f>
        <v/>
      </c>
    </row>
    <row r="486">
      <c r="A486" s="7" t="n"/>
      <c r="E486" s="8" t="n"/>
      <c r="F486" s="8" t="n"/>
      <c r="G486" s="8" t="n"/>
      <c r="H486" s="8" t="n"/>
      <c r="I486" s="9" t="n"/>
      <c r="J486" s="10" t="n"/>
      <c r="K486" s="11">
        <f>IF(OR(E486="",F486="",I486=""),"",ABS(E486-F486)*I486)</f>
        <v/>
      </c>
      <c r="L486" s="11">
        <f>IF(OR(E486="",H486="",I486=""),"",(H486-E486)*I486*IF(C486="Short",-1,1)-N(J486))</f>
        <v/>
      </c>
      <c r="M486" s="12">
        <f>IF(OR(L486="",K486="",K486=0),"",L486/K486)</f>
        <v/>
      </c>
      <c r="N486" s="13">
        <f>IF(OR(E486="",F486="",G486="",E486=F486),"",ABS(G486-E486)/ABS(E486-F486))</f>
        <v/>
      </c>
      <c r="T486" s="14">
        <f>IF(L486="","",IF(L486&gt;0,"Win",IF(L486&lt;0,"Loss","BE")))</f>
        <v/>
      </c>
      <c r="U486" s="15">
        <f>IF(L486="","",IF(L486&lt;0,IF(ISNUMBER(U485),U485,0)+1,0))</f>
        <v/>
      </c>
      <c r="V486" s="11">
        <f>IF(L486="",NA(),SUM(L$2:L486))</f>
        <v/>
      </c>
      <c r="W486" s="15">
        <f>IF(L486="",0,1)</f>
        <v/>
      </c>
    </row>
    <row r="487">
      <c r="A487" s="7" t="n"/>
      <c r="E487" s="8" t="n"/>
      <c r="F487" s="8" t="n"/>
      <c r="G487" s="8" t="n"/>
      <c r="H487" s="8" t="n"/>
      <c r="I487" s="9" t="n"/>
      <c r="J487" s="10" t="n"/>
      <c r="K487" s="11">
        <f>IF(OR(E487="",F487="",I487=""),"",ABS(E487-F487)*I487)</f>
        <v/>
      </c>
      <c r="L487" s="11">
        <f>IF(OR(E487="",H487="",I487=""),"",(H487-E487)*I487*IF(C487="Short",-1,1)-N(J487))</f>
        <v/>
      </c>
      <c r="M487" s="12">
        <f>IF(OR(L487="",K487="",K487=0),"",L487/K487)</f>
        <v/>
      </c>
      <c r="N487" s="13">
        <f>IF(OR(E487="",F487="",G487="",E487=F487),"",ABS(G487-E487)/ABS(E487-F487))</f>
        <v/>
      </c>
      <c r="T487" s="14">
        <f>IF(L487="","",IF(L487&gt;0,"Win",IF(L487&lt;0,"Loss","BE")))</f>
        <v/>
      </c>
      <c r="U487" s="15">
        <f>IF(L487="","",IF(L487&lt;0,IF(ISNUMBER(U486),U486,0)+1,0))</f>
        <v/>
      </c>
      <c r="V487" s="11">
        <f>IF(L487="",NA(),SUM(L$2:L487))</f>
        <v/>
      </c>
      <c r="W487" s="15">
        <f>IF(L487="",0,1)</f>
        <v/>
      </c>
    </row>
    <row r="488">
      <c r="A488" s="7" t="n"/>
      <c r="E488" s="8" t="n"/>
      <c r="F488" s="8" t="n"/>
      <c r="G488" s="8" t="n"/>
      <c r="H488" s="8" t="n"/>
      <c r="I488" s="9" t="n"/>
      <c r="J488" s="10" t="n"/>
      <c r="K488" s="11">
        <f>IF(OR(E488="",F488="",I488=""),"",ABS(E488-F488)*I488)</f>
        <v/>
      </c>
      <c r="L488" s="11">
        <f>IF(OR(E488="",H488="",I488=""),"",(H488-E488)*I488*IF(C488="Short",-1,1)-N(J488))</f>
        <v/>
      </c>
      <c r="M488" s="12">
        <f>IF(OR(L488="",K488="",K488=0),"",L488/K488)</f>
        <v/>
      </c>
      <c r="N488" s="13">
        <f>IF(OR(E488="",F488="",G488="",E488=F488),"",ABS(G488-E488)/ABS(E488-F488))</f>
        <v/>
      </c>
      <c r="T488" s="14">
        <f>IF(L488="","",IF(L488&gt;0,"Win",IF(L488&lt;0,"Loss","BE")))</f>
        <v/>
      </c>
      <c r="U488" s="15">
        <f>IF(L488="","",IF(L488&lt;0,IF(ISNUMBER(U487),U487,0)+1,0))</f>
        <v/>
      </c>
      <c r="V488" s="11">
        <f>IF(L488="",NA(),SUM(L$2:L488))</f>
        <v/>
      </c>
      <c r="W488" s="15">
        <f>IF(L488="",0,1)</f>
        <v/>
      </c>
    </row>
    <row r="489">
      <c r="A489" s="7" t="n"/>
      <c r="E489" s="8" t="n"/>
      <c r="F489" s="8" t="n"/>
      <c r="G489" s="8" t="n"/>
      <c r="H489" s="8" t="n"/>
      <c r="I489" s="9" t="n"/>
      <c r="J489" s="10" t="n"/>
      <c r="K489" s="11">
        <f>IF(OR(E489="",F489="",I489=""),"",ABS(E489-F489)*I489)</f>
        <v/>
      </c>
      <c r="L489" s="11">
        <f>IF(OR(E489="",H489="",I489=""),"",(H489-E489)*I489*IF(C489="Short",-1,1)-N(J489))</f>
        <v/>
      </c>
      <c r="M489" s="12">
        <f>IF(OR(L489="",K489="",K489=0),"",L489/K489)</f>
        <v/>
      </c>
      <c r="N489" s="13">
        <f>IF(OR(E489="",F489="",G489="",E489=F489),"",ABS(G489-E489)/ABS(E489-F489))</f>
        <v/>
      </c>
      <c r="T489" s="14">
        <f>IF(L489="","",IF(L489&gt;0,"Win",IF(L489&lt;0,"Loss","BE")))</f>
        <v/>
      </c>
      <c r="U489" s="15">
        <f>IF(L489="","",IF(L489&lt;0,IF(ISNUMBER(U488),U488,0)+1,0))</f>
        <v/>
      </c>
      <c r="V489" s="11">
        <f>IF(L489="",NA(),SUM(L$2:L489))</f>
        <v/>
      </c>
      <c r="W489" s="15">
        <f>IF(L489="",0,1)</f>
        <v/>
      </c>
    </row>
    <row r="490">
      <c r="A490" s="7" t="n"/>
      <c r="E490" s="8" t="n"/>
      <c r="F490" s="8" t="n"/>
      <c r="G490" s="8" t="n"/>
      <c r="H490" s="8" t="n"/>
      <c r="I490" s="9" t="n"/>
      <c r="J490" s="10" t="n"/>
      <c r="K490" s="11">
        <f>IF(OR(E490="",F490="",I490=""),"",ABS(E490-F490)*I490)</f>
        <v/>
      </c>
      <c r="L490" s="11">
        <f>IF(OR(E490="",H490="",I490=""),"",(H490-E490)*I490*IF(C490="Short",-1,1)-N(J490))</f>
        <v/>
      </c>
      <c r="M490" s="12">
        <f>IF(OR(L490="",K490="",K490=0),"",L490/K490)</f>
        <v/>
      </c>
      <c r="N490" s="13">
        <f>IF(OR(E490="",F490="",G490="",E490=F490),"",ABS(G490-E490)/ABS(E490-F490))</f>
        <v/>
      </c>
      <c r="T490" s="14">
        <f>IF(L490="","",IF(L490&gt;0,"Win",IF(L490&lt;0,"Loss","BE")))</f>
        <v/>
      </c>
      <c r="U490" s="15">
        <f>IF(L490="","",IF(L490&lt;0,IF(ISNUMBER(U489),U489,0)+1,0))</f>
        <v/>
      </c>
      <c r="V490" s="11">
        <f>IF(L490="",NA(),SUM(L$2:L490))</f>
        <v/>
      </c>
      <c r="W490" s="15">
        <f>IF(L490="",0,1)</f>
        <v/>
      </c>
    </row>
    <row r="491">
      <c r="A491" s="7" t="n"/>
      <c r="E491" s="8" t="n"/>
      <c r="F491" s="8" t="n"/>
      <c r="G491" s="8" t="n"/>
      <c r="H491" s="8" t="n"/>
      <c r="I491" s="9" t="n"/>
      <c r="J491" s="10" t="n"/>
      <c r="K491" s="11">
        <f>IF(OR(E491="",F491="",I491=""),"",ABS(E491-F491)*I491)</f>
        <v/>
      </c>
      <c r="L491" s="11">
        <f>IF(OR(E491="",H491="",I491=""),"",(H491-E491)*I491*IF(C491="Short",-1,1)-N(J491))</f>
        <v/>
      </c>
      <c r="M491" s="12">
        <f>IF(OR(L491="",K491="",K491=0),"",L491/K491)</f>
        <v/>
      </c>
      <c r="N491" s="13">
        <f>IF(OR(E491="",F491="",G491="",E491=F491),"",ABS(G491-E491)/ABS(E491-F491))</f>
        <v/>
      </c>
      <c r="T491" s="14">
        <f>IF(L491="","",IF(L491&gt;0,"Win",IF(L491&lt;0,"Loss","BE")))</f>
        <v/>
      </c>
      <c r="U491" s="15">
        <f>IF(L491="","",IF(L491&lt;0,IF(ISNUMBER(U490),U490,0)+1,0))</f>
        <v/>
      </c>
      <c r="V491" s="11">
        <f>IF(L491="",NA(),SUM(L$2:L491))</f>
        <v/>
      </c>
      <c r="W491" s="15">
        <f>IF(L491="",0,1)</f>
        <v/>
      </c>
    </row>
    <row r="492">
      <c r="A492" s="7" t="n"/>
      <c r="E492" s="8" t="n"/>
      <c r="F492" s="8" t="n"/>
      <c r="G492" s="8" t="n"/>
      <c r="H492" s="8" t="n"/>
      <c r="I492" s="9" t="n"/>
      <c r="J492" s="10" t="n"/>
      <c r="K492" s="11">
        <f>IF(OR(E492="",F492="",I492=""),"",ABS(E492-F492)*I492)</f>
        <v/>
      </c>
      <c r="L492" s="11">
        <f>IF(OR(E492="",H492="",I492=""),"",(H492-E492)*I492*IF(C492="Short",-1,1)-N(J492))</f>
        <v/>
      </c>
      <c r="M492" s="12">
        <f>IF(OR(L492="",K492="",K492=0),"",L492/K492)</f>
        <v/>
      </c>
      <c r="N492" s="13">
        <f>IF(OR(E492="",F492="",G492="",E492=F492),"",ABS(G492-E492)/ABS(E492-F492))</f>
        <v/>
      </c>
      <c r="T492" s="14">
        <f>IF(L492="","",IF(L492&gt;0,"Win",IF(L492&lt;0,"Loss","BE")))</f>
        <v/>
      </c>
      <c r="U492" s="15">
        <f>IF(L492="","",IF(L492&lt;0,IF(ISNUMBER(U491),U491,0)+1,0))</f>
        <v/>
      </c>
      <c r="V492" s="11">
        <f>IF(L492="",NA(),SUM(L$2:L492))</f>
        <v/>
      </c>
      <c r="W492" s="15">
        <f>IF(L492="",0,1)</f>
        <v/>
      </c>
    </row>
    <row r="493">
      <c r="A493" s="7" t="n"/>
      <c r="E493" s="8" t="n"/>
      <c r="F493" s="8" t="n"/>
      <c r="G493" s="8" t="n"/>
      <c r="H493" s="8" t="n"/>
      <c r="I493" s="9" t="n"/>
      <c r="J493" s="10" t="n"/>
      <c r="K493" s="11">
        <f>IF(OR(E493="",F493="",I493=""),"",ABS(E493-F493)*I493)</f>
        <v/>
      </c>
      <c r="L493" s="11">
        <f>IF(OR(E493="",H493="",I493=""),"",(H493-E493)*I493*IF(C493="Short",-1,1)-N(J493))</f>
        <v/>
      </c>
      <c r="M493" s="12">
        <f>IF(OR(L493="",K493="",K493=0),"",L493/K493)</f>
        <v/>
      </c>
      <c r="N493" s="13">
        <f>IF(OR(E493="",F493="",G493="",E493=F493),"",ABS(G493-E493)/ABS(E493-F493))</f>
        <v/>
      </c>
      <c r="T493" s="14">
        <f>IF(L493="","",IF(L493&gt;0,"Win",IF(L493&lt;0,"Loss","BE")))</f>
        <v/>
      </c>
      <c r="U493" s="15">
        <f>IF(L493="","",IF(L493&lt;0,IF(ISNUMBER(U492),U492,0)+1,0))</f>
        <v/>
      </c>
      <c r="V493" s="11">
        <f>IF(L493="",NA(),SUM(L$2:L493))</f>
        <v/>
      </c>
      <c r="W493" s="15">
        <f>IF(L493="",0,1)</f>
        <v/>
      </c>
    </row>
    <row r="494">
      <c r="A494" s="7" t="n"/>
      <c r="E494" s="8" t="n"/>
      <c r="F494" s="8" t="n"/>
      <c r="G494" s="8" t="n"/>
      <c r="H494" s="8" t="n"/>
      <c r="I494" s="9" t="n"/>
      <c r="J494" s="10" t="n"/>
      <c r="K494" s="11">
        <f>IF(OR(E494="",F494="",I494=""),"",ABS(E494-F494)*I494)</f>
        <v/>
      </c>
      <c r="L494" s="11">
        <f>IF(OR(E494="",H494="",I494=""),"",(H494-E494)*I494*IF(C494="Short",-1,1)-N(J494))</f>
        <v/>
      </c>
      <c r="M494" s="12">
        <f>IF(OR(L494="",K494="",K494=0),"",L494/K494)</f>
        <v/>
      </c>
      <c r="N494" s="13">
        <f>IF(OR(E494="",F494="",G494="",E494=F494),"",ABS(G494-E494)/ABS(E494-F494))</f>
        <v/>
      </c>
      <c r="T494" s="14">
        <f>IF(L494="","",IF(L494&gt;0,"Win",IF(L494&lt;0,"Loss","BE")))</f>
        <v/>
      </c>
      <c r="U494" s="15">
        <f>IF(L494="","",IF(L494&lt;0,IF(ISNUMBER(U493),U493,0)+1,0))</f>
        <v/>
      </c>
      <c r="V494" s="11">
        <f>IF(L494="",NA(),SUM(L$2:L494))</f>
        <v/>
      </c>
      <c r="W494" s="15">
        <f>IF(L494="",0,1)</f>
        <v/>
      </c>
    </row>
    <row r="495">
      <c r="A495" s="7" t="n"/>
      <c r="E495" s="8" t="n"/>
      <c r="F495" s="8" t="n"/>
      <c r="G495" s="8" t="n"/>
      <c r="H495" s="8" t="n"/>
      <c r="I495" s="9" t="n"/>
      <c r="J495" s="10" t="n"/>
      <c r="K495" s="11">
        <f>IF(OR(E495="",F495="",I495=""),"",ABS(E495-F495)*I495)</f>
        <v/>
      </c>
      <c r="L495" s="11">
        <f>IF(OR(E495="",H495="",I495=""),"",(H495-E495)*I495*IF(C495="Short",-1,1)-N(J495))</f>
        <v/>
      </c>
      <c r="M495" s="12">
        <f>IF(OR(L495="",K495="",K495=0),"",L495/K495)</f>
        <v/>
      </c>
      <c r="N495" s="13">
        <f>IF(OR(E495="",F495="",G495="",E495=F495),"",ABS(G495-E495)/ABS(E495-F495))</f>
        <v/>
      </c>
      <c r="T495" s="14">
        <f>IF(L495="","",IF(L495&gt;0,"Win",IF(L495&lt;0,"Loss","BE")))</f>
        <v/>
      </c>
      <c r="U495" s="15">
        <f>IF(L495="","",IF(L495&lt;0,IF(ISNUMBER(U494),U494,0)+1,0))</f>
        <v/>
      </c>
      <c r="V495" s="11">
        <f>IF(L495="",NA(),SUM(L$2:L495))</f>
        <v/>
      </c>
      <c r="W495" s="15">
        <f>IF(L495="",0,1)</f>
        <v/>
      </c>
    </row>
    <row r="496">
      <c r="A496" s="7" t="n"/>
      <c r="E496" s="8" t="n"/>
      <c r="F496" s="8" t="n"/>
      <c r="G496" s="8" t="n"/>
      <c r="H496" s="8" t="n"/>
      <c r="I496" s="9" t="n"/>
      <c r="J496" s="10" t="n"/>
      <c r="K496" s="11">
        <f>IF(OR(E496="",F496="",I496=""),"",ABS(E496-F496)*I496)</f>
        <v/>
      </c>
      <c r="L496" s="11">
        <f>IF(OR(E496="",H496="",I496=""),"",(H496-E496)*I496*IF(C496="Short",-1,1)-N(J496))</f>
        <v/>
      </c>
      <c r="M496" s="12">
        <f>IF(OR(L496="",K496="",K496=0),"",L496/K496)</f>
        <v/>
      </c>
      <c r="N496" s="13">
        <f>IF(OR(E496="",F496="",G496="",E496=F496),"",ABS(G496-E496)/ABS(E496-F496))</f>
        <v/>
      </c>
      <c r="T496" s="14">
        <f>IF(L496="","",IF(L496&gt;0,"Win",IF(L496&lt;0,"Loss","BE")))</f>
        <v/>
      </c>
      <c r="U496" s="15">
        <f>IF(L496="","",IF(L496&lt;0,IF(ISNUMBER(U495),U495,0)+1,0))</f>
        <v/>
      </c>
      <c r="V496" s="11">
        <f>IF(L496="",NA(),SUM(L$2:L496))</f>
        <v/>
      </c>
      <c r="W496" s="15">
        <f>IF(L496="",0,1)</f>
        <v/>
      </c>
    </row>
    <row r="497">
      <c r="A497" s="7" t="n"/>
      <c r="E497" s="8" t="n"/>
      <c r="F497" s="8" t="n"/>
      <c r="G497" s="8" t="n"/>
      <c r="H497" s="8" t="n"/>
      <c r="I497" s="9" t="n"/>
      <c r="J497" s="10" t="n"/>
      <c r="K497" s="11">
        <f>IF(OR(E497="",F497="",I497=""),"",ABS(E497-F497)*I497)</f>
        <v/>
      </c>
      <c r="L497" s="11">
        <f>IF(OR(E497="",H497="",I497=""),"",(H497-E497)*I497*IF(C497="Short",-1,1)-N(J497))</f>
        <v/>
      </c>
      <c r="M497" s="12">
        <f>IF(OR(L497="",K497="",K497=0),"",L497/K497)</f>
        <v/>
      </c>
      <c r="N497" s="13">
        <f>IF(OR(E497="",F497="",G497="",E497=F497),"",ABS(G497-E497)/ABS(E497-F497))</f>
        <v/>
      </c>
      <c r="T497" s="14">
        <f>IF(L497="","",IF(L497&gt;0,"Win",IF(L497&lt;0,"Loss","BE")))</f>
        <v/>
      </c>
      <c r="U497" s="15">
        <f>IF(L497="","",IF(L497&lt;0,IF(ISNUMBER(U496),U496,0)+1,0))</f>
        <v/>
      </c>
      <c r="V497" s="11">
        <f>IF(L497="",NA(),SUM(L$2:L497))</f>
        <v/>
      </c>
      <c r="W497" s="15">
        <f>IF(L497="",0,1)</f>
        <v/>
      </c>
    </row>
    <row r="498">
      <c r="A498" s="7" t="n"/>
      <c r="E498" s="8" t="n"/>
      <c r="F498" s="8" t="n"/>
      <c r="G498" s="8" t="n"/>
      <c r="H498" s="8" t="n"/>
      <c r="I498" s="9" t="n"/>
      <c r="J498" s="10" t="n"/>
      <c r="K498" s="11">
        <f>IF(OR(E498="",F498="",I498=""),"",ABS(E498-F498)*I498)</f>
        <v/>
      </c>
      <c r="L498" s="11">
        <f>IF(OR(E498="",H498="",I498=""),"",(H498-E498)*I498*IF(C498="Short",-1,1)-N(J498))</f>
        <v/>
      </c>
      <c r="M498" s="12">
        <f>IF(OR(L498="",K498="",K498=0),"",L498/K498)</f>
        <v/>
      </c>
      <c r="N498" s="13">
        <f>IF(OR(E498="",F498="",G498="",E498=F498),"",ABS(G498-E498)/ABS(E498-F498))</f>
        <v/>
      </c>
      <c r="T498" s="14">
        <f>IF(L498="","",IF(L498&gt;0,"Win",IF(L498&lt;0,"Loss","BE")))</f>
        <v/>
      </c>
      <c r="U498" s="15">
        <f>IF(L498="","",IF(L498&lt;0,IF(ISNUMBER(U497),U497,0)+1,0))</f>
        <v/>
      </c>
      <c r="V498" s="11">
        <f>IF(L498="",NA(),SUM(L$2:L498))</f>
        <v/>
      </c>
      <c r="W498" s="15">
        <f>IF(L498="",0,1)</f>
        <v/>
      </c>
    </row>
    <row r="499">
      <c r="A499" s="7" t="n"/>
      <c r="E499" s="8" t="n"/>
      <c r="F499" s="8" t="n"/>
      <c r="G499" s="8" t="n"/>
      <c r="H499" s="8" t="n"/>
      <c r="I499" s="9" t="n"/>
      <c r="J499" s="10" t="n"/>
      <c r="K499" s="11">
        <f>IF(OR(E499="",F499="",I499=""),"",ABS(E499-F499)*I499)</f>
        <v/>
      </c>
      <c r="L499" s="11">
        <f>IF(OR(E499="",H499="",I499=""),"",(H499-E499)*I499*IF(C499="Short",-1,1)-N(J499))</f>
        <v/>
      </c>
      <c r="M499" s="12">
        <f>IF(OR(L499="",K499="",K499=0),"",L499/K499)</f>
        <v/>
      </c>
      <c r="N499" s="13">
        <f>IF(OR(E499="",F499="",G499="",E499=F499),"",ABS(G499-E499)/ABS(E499-F499))</f>
        <v/>
      </c>
      <c r="T499" s="14">
        <f>IF(L499="","",IF(L499&gt;0,"Win",IF(L499&lt;0,"Loss","BE")))</f>
        <v/>
      </c>
      <c r="U499" s="15">
        <f>IF(L499="","",IF(L499&lt;0,IF(ISNUMBER(U498),U498,0)+1,0))</f>
        <v/>
      </c>
      <c r="V499" s="11">
        <f>IF(L499="",NA(),SUM(L$2:L499))</f>
        <v/>
      </c>
      <c r="W499" s="15">
        <f>IF(L499="",0,1)</f>
        <v/>
      </c>
    </row>
    <row r="500">
      <c r="A500" s="7" t="n"/>
      <c r="E500" s="8" t="n"/>
      <c r="F500" s="8" t="n"/>
      <c r="G500" s="8" t="n"/>
      <c r="H500" s="8" t="n"/>
      <c r="I500" s="9" t="n"/>
      <c r="J500" s="10" t="n"/>
      <c r="K500" s="11">
        <f>IF(OR(E500="",F500="",I500=""),"",ABS(E500-F500)*I500)</f>
        <v/>
      </c>
      <c r="L500" s="11">
        <f>IF(OR(E500="",H500="",I500=""),"",(H500-E500)*I500*IF(C500="Short",-1,1)-N(J500))</f>
        <v/>
      </c>
      <c r="M500" s="12">
        <f>IF(OR(L500="",K500="",K500=0),"",L500/K500)</f>
        <v/>
      </c>
      <c r="N500" s="13">
        <f>IF(OR(E500="",F500="",G500="",E500=F500),"",ABS(G500-E500)/ABS(E500-F500))</f>
        <v/>
      </c>
      <c r="T500" s="14">
        <f>IF(L500="","",IF(L500&gt;0,"Win",IF(L500&lt;0,"Loss","BE")))</f>
        <v/>
      </c>
      <c r="U500" s="15">
        <f>IF(L500="","",IF(L500&lt;0,IF(ISNUMBER(U499),U499,0)+1,0))</f>
        <v/>
      </c>
      <c r="V500" s="11">
        <f>IF(L500="",NA(),SUM(L$2:L500))</f>
        <v/>
      </c>
      <c r="W500" s="15">
        <f>IF(L500="",0,1)</f>
        <v/>
      </c>
    </row>
    <row r="501">
      <c r="A501" s="7" t="n"/>
      <c r="E501" s="8" t="n"/>
      <c r="F501" s="8" t="n"/>
      <c r="G501" s="8" t="n"/>
      <c r="H501" s="8" t="n"/>
      <c r="I501" s="9" t="n"/>
      <c r="J501" s="10" t="n"/>
      <c r="K501" s="11">
        <f>IF(OR(E501="",F501="",I501=""),"",ABS(E501-F501)*I501)</f>
        <v/>
      </c>
      <c r="L501" s="11">
        <f>IF(OR(E501="",H501="",I501=""),"",(H501-E501)*I501*IF(C501="Short",-1,1)-N(J501))</f>
        <v/>
      </c>
      <c r="M501" s="12">
        <f>IF(OR(L501="",K501="",K501=0),"",L501/K501)</f>
        <v/>
      </c>
      <c r="N501" s="13">
        <f>IF(OR(E501="",F501="",G501="",E501=F501),"",ABS(G501-E501)/ABS(E501-F501))</f>
        <v/>
      </c>
      <c r="T501" s="14">
        <f>IF(L501="","",IF(L501&gt;0,"Win",IF(L501&lt;0,"Loss","BE")))</f>
        <v/>
      </c>
      <c r="U501" s="15">
        <f>IF(L501="","",IF(L501&lt;0,IF(ISNUMBER(U500),U500,0)+1,0))</f>
        <v/>
      </c>
      <c r="V501" s="11">
        <f>IF(L501="",NA(),SUM(L$2:L501))</f>
        <v/>
      </c>
      <c r="W501" s="15">
        <f>IF(L501="",0,1)</f>
        <v/>
      </c>
    </row>
  </sheetData>
  <autoFilter ref="A1:W501"/>
  <conditionalFormatting sqref="V2:V501">
    <cfRule type="expression" priority="1" dxfId="0">
      <formula>ISNA(V2)</formula>
    </cfRule>
  </conditionalFormatting>
  <conditionalFormatting sqref="L2:L501">
    <cfRule type="cellIs" priority="2" operator="greaterThan" dxfId="1">
      <formula>0</formula>
    </cfRule>
  </conditionalFormatting>
  <conditionalFormatting sqref="T2:T501">
    <cfRule type="expression" priority="3" dxfId="2">
      <formula>T2="Win"</formula>
    </cfRule>
    <cfRule type="expression" priority="4" dxfId="3">
      <formula>T2="Loss"</formula>
    </cfRule>
  </conditionalFormatting>
  <dataValidations count="12">
    <dataValidation sqref="C2:C501" showDropDown="0" showInputMessage="0" showErrorMessage="1" allowBlank="1" errorTitle="Pick from the list" error="Choose a value from the dropdown (edit the Lists tab to change options)." type="list">
      <formula1>=Lists!$A$2:$A$3</formula1>
    </dataValidation>
    <dataValidation sqref="D2:D501" showDropDown="0" showInputMessage="0" showErrorMessage="1" allowBlank="1" errorTitle="Pick from the list" error="Choose a value from the dropdown (edit the Lists tab to change options)." type="list">
      <formula1>=Lists!$B$2:$B$9</formula1>
    </dataValidation>
    <dataValidation sqref="P2:P501" showDropDown="0" showInputMessage="0" showErrorMessage="1" allowBlank="1" errorTitle="Pick from the list" error="Choose a value from the dropdown (edit the Lists tab to change options)." type="list">
      <formula1>=Lists!$C$2:$C$9</formula1>
    </dataValidation>
    <dataValidation sqref="Q2:Q501" showDropDown="0" showInputMessage="0" showErrorMessage="1" allowBlank="1" errorTitle="Pick from the list" error="Choose a value from the dropdown (edit the Lists tab to change options)." type="list">
      <formula1>=Lists!$D$2:$D$9</formula1>
    </dataValidation>
    <dataValidation sqref="O2:O501" showDropDown="0" showInputMessage="0" showErrorMessage="1" allowBlank="1" errorTitle="Pick from the list" error="Choose a value from the dropdown (edit the Lists tab to change options)." type="list">
      <formula1>=Lists!$E$2:$E$3</formula1>
    </dataValidation>
    <dataValidation sqref="E2:E501" showDropDown="0" showInputMessage="0" showErrorMessage="1" allowBlank="1" error="Enter a number of 0 or more." type="decimal" operator="greaterThanOrEqual">
      <formula1>0</formula1>
    </dataValidation>
    <dataValidation sqref="F2:F501" showDropDown="0" showInputMessage="0" showErrorMessage="1" allowBlank="1" error="Enter a number of 0 or more." type="decimal" operator="greaterThanOrEqual">
      <formula1>0</formula1>
    </dataValidation>
    <dataValidation sqref="G2:G501" showDropDown="0" showInputMessage="0" showErrorMessage="1" allowBlank="1" error="Enter a number of 0 or more." type="decimal" operator="greaterThanOrEqual">
      <formula1>0</formula1>
    </dataValidation>
    <dataValidation sqref="H2:H501" showDropDown="0" showInputMessage="0" showErrorMessage="1" allowBlank="1" error="Enter a number of 0 or more." type="decimal" operator="greaterThanOrEqual">
      <formula1>0</formula1>
    </dataValidation>
    <dataValidation sqref="I2:I501" showDropDown="0" showInputMessage="0" showErrorMessage="1" allowBlank="1" error="Enter a number of 0 or more." type="decimal" operator="greaterThanOrEqual">
      <formula1>0</formula1>
    </dataValidation>
    <dataValidation sqref="J2:J501" showDropDown="0" showInputMessage="0" showErrorMessage="1" allowBlank="1" error="Enter a number of 0 or more." type="decimal" operator="greaterThanOrEqual">
      <formula1>0</formula1>
    </dataValidation>
    <dataValidation sqref="A2:A501" showDropDown="0" showInputMessage="0" showErrorMessage="1" allowBlank="1" error="Enter a date, e.g. 2026-10-23.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6" t="inlineStr">
        <is>
          <t>Dashboard - your Journal</t>
        </is>
      </c>
    </row>
    <row r="2">
      <c r="A2" s="17" t="inlineStr">
        <is>
          <t>All cells are formulas reading the Journal tab. Do not type here.</t>
        </is>
      </c>
    </row>
    <row r="4">
      <c r="A4" s="18" t="inlineStr">
        <is>
          <t>Metric</t>
        </is>
      </c>
      <c r="B4" s="18" t="inlineStr">
        <is>
          <t>Value</t>
        </is>
      </c>
      <c r="C4" s="18" t="inlineStr">
        <is>
          <t>How it is calculated</t>
        </is>
      </c>
    </row>
    <row r="5">
      <c r="A5" s="19" t="inlineStr">
        <is>
          <t>Closed trades</t>
        </is>
      </c>
      <c r="B5" s="20">
        <f>SUM(Journal!$W$2:$W$501)</f>
        <v/>
      </c>
      <c r="C5" s="17" t="inlineStr">
        <is>
          <t>Rows with an exit (P/L is a number)</t>
        </is>
      </c>
    </row>
    <row r="6">
      <c r="A6" s="19" t="inlineStr">
        <is>
          <t>Wins</t>
        </is>
      </c>
      <c r="B6" s="20">
        <f>COUNTIF(Journal!$L$2:$L$501,"&gt;0")</f>
        <v/>
      </c>
      <c r="C6" s="17" t="inlineStr">
        <is>
          <t>P/L &gt; 0</t>
        </is>
      </c>
    </row>
    <row r="7">
      <c r="A7" s="19" t="inlineStr">
        <is>
          <t>Losses</t>
        </is>
      </c>
      <c r="B7" s="20">
        <f>COUNTIF(Journal!$L$2:$L$501,"&lt;0")</f>
        <v/>
      </c>
      <c r="C7" s="17" t="inlineStr">
        <is>
          <t>P/L &lt; 0</t>
        </is>
      </c>
    </row>
    <row r="8">
      <c r="A8" s="19" t="inlineStr">
        <is>
          <t>Win rate</t>
        </is>
      </c>
      <c r="B8" s="21">
        <f>IF(B5=0,"",B6/B5)</f>
        <v/>
      </c>
      <c r="C8" s="17" t="inlineStr">
        <is>
          <t>Wins ÷ closed trades</t>
        </is>
      </c>
    </row>
    <row r="9">
      <c r="A9" s="19" t="inlineStr">
        <is>
          <t>Net P/L $</t>
        </is>
      </c>
      <c r="B9" s="22">
        <f>SUM(Journal!$L$2:$L$501)</f>
        <v/>
      </c>
      <c r="C9" s="17" t="inlineStr">
        <is>
          <t>Sum of P/L after fees</t>
        </is>
      </c>
    </row>
    <row r="10">
      <c r="A10" s="19" t="inlineStr">
        <is>
          <t>Gross profit $</t>
        </is>
      </c>
      <c r="B10" s="22">
        <f>SUMIF(Journal!$L$2:$L$501,"&gt;0")</f>
        <v/>
      </c>
      <c r="C10" s="17" t="inlineStr">
        <is>
          <t>Sum of winning trades</t>
        </is>
      </c>
    </row>
    <row r="11">
      <c r="A11" s="19" t="inlineStr">
        <is>
          <t>Gross loss $</t>
        </is>
      </c>
      <c r="B11" s="22">
        <f>SUMIF(Journal!$L$2:$L$501,"&lt;0")</f>
        <v/>
      </c>
      <c r="C11" s="17" t="inlineStr">
        <is>
          <t>Sum of losing trades</t>
        </is>
      </c>
    </row>
    <row r="12">
      <c r="A12" s="19" t="inlineStr">
        <is>
          <t>Average win $</t>
        </is>
      </c>
      <c r="B12" s="22">
        <f>IF(B6=0,"",B10/B6)</f>
        <v/>
      </c>
      <c r="C12" s="17" t="inlineStr">
        <is>
          <t>Gross profit ÷ wins</t>
        </is>
      </c>
    </row>
    <row r="13">
      <c r="A13" s="19" t="inlineStr">
        <is>
          <t>Average loss $</t>
        </is>
      </c>
      <c r="B13" s="22">
        <f>IF(B7=0,"",B11/B7)</f>
        <v/>
      </c>
      <c r="C13" s="17" t="inlineStr">
        <is>
          <t>Gross loss ÷ losses</t>
        </is>
      </c>
    </row>
    <row r="14">
      <c r="A14" s="19" t="inlineStr">
        <is>
          <t>Profit factor</t>
        </is>
      </c>
      <c r="B14" s="23">
        <f>IF(B11=0,"",B10/ABS(B11))</f>
        <v/>
      </c>
      <c r="C14" s="17" t="inlineStr">
        <is>
          <t>Gross profit ÷ |gross loss|</t>
        </is>
      </c>
    </row>
    <row r="15">
      <c r="A15" s="19" t="inlineStr">
        <is>
          <t>Expectancy $ per trade</t>
        </is>
      </c>
      <c r="B15" s="22">
        <f>IF(B5=0,"",B9/B5)</f>
        <v/>
      </c>
      <c r="C15" s="17" t="inlineStr">
        <is>
          <t>Net P/L ÷ closed trades</t>
        </is>
      </c>
    </row>
    <row r="16">
      <c r="A16" s="19" t="inlineStr">
        <is>
          <t>Expectancy R per trade</t>
        </is>
      </c>
      <c r="B16" s="24">
        <f>IFERROR(AVERAGE(Journal!$M$2:$M$501),"")</f>
        <v/>
      </c>
      <c r="C16" s="17" t="inlineStr">
        <is>
          <t>Average R-multiple</t>
        </is>
      </c>
    </row>
    <row r="17">
      <c r="A17" s="19" t="inlineStr">
        <is>
          <t>Largest win $</t>
        </is>
      </c>
      <c r="B17" s="22">
        <f>IF(B6=0,"",MAX(Journal!$L$2:$L$501))</f>
        <v/>
      </c>
      <c r="C17" s="17" t="inlineStr">
        <is>
          <t>MAX of P/L</t>
        </is>
      </c>
    </row>
    <row r="18">
      <c r="A18" s="19" t="inlineStr">
        <is>
          <t>Largest loss $</t>
        </is>
      </c>
      <c r="B18" s="22">
        <f>IF(B7=0,"",MIN(Journal!$L$2:$L$501))</f>
        <v/>
      </c>
      <c r="C18" s="17" t="inlineStr">
        <is>
          <t>MIN of P/L</t>
        </is>
      </c>
    </row>
    <row r="19">
      <c r="A19" s="19" t="inlineStr">
        <is>
          <t>Max consecutive losses</t>
        </is>
      </c>
      <c r="B19" s="20">
        <f>MAX(Journal!$U$2:$U$501)</f>
        <v/>
      </c>
      <c r="C19" s="17" t="inlineStr">
        <is>
          <t>MAX of the Loss streak helper column</t>
        </is>
      </c>
    </row>
    <row r="20">
      <c r="A20" s="19" t="inlineStr">
        <is>
          <t>Rule adherence rate</t>
        </is>
      </c>
      <c r="B20" s="21">
        <f>IF(COUNTIF(Journal!$O$2:$O$501,"Y")+COUNTIF(Journal!$O$2:$O$501,"N")=0,"",COUNTIF(Journal!$O$2:$O$501,"Y")/(COUNTIF(Journal!$O$2:$O$501,"Y")+COUNTIF(Journal!$O$2:$O$501,"N")))</f>
        <v/>
      </c>
      <c r="C20" s="17" t="inlineStr">
        <is>
          <t>Y ÷ (Y + N) in Followed plan?</t>
        </is>
      </c>
    </row>
    <row r="21">
      <c r="A21" s="19" t="inlineStr">
        <is>
          <t>Avg R when plan followed (Y)</t>
        </is>
      </c>
      <c r="B21" s="24">
        <f>IFERROR(AVERAGEIFS(Journal!$M$2:$M$501,Journal!$O$2:$O$501,"Y"),"")</f>
        <v/>
      </c>
      <c r="C21" s="17" t="inlineStr">
        <is>
          <t>AVERAGEIFS R where Y</t>
        </is>
      </c>
    </row>
    <row r="22">
      <c r="A22" s="19" t="inlineStr">
        <is>
          <t>Avg R when plan broken (N)</t>
        </is>
      </c>
      <c r="B22" s="24">
        <f>IFERROR(AVERAGEIFS(Journal!$M$2:$M$501,Journal!$O$2:$O$501,"N"),"")</f>
        <v/>
      </c>
      <c r="C22" s="17" t="inlineStr">
        <is>
          <t>AVERAGEIFS R where N</t>
        </is>
      </c>
    </row>
    <row r="24">
      <c r="A24" s="25" t="inlineStr">
        <is>
          <t>P/L by setup (SUMIFS / COUNTIFS)</t>
        </is>
      </c>
    </row>
    <row r="25">
      <c r="A25" s="18" t="inlineStr">
        <is>
          <t>Setup</t>
        </is>
      </c>
      <c r="B25" s="18" t="inlineStr">
        <is>
          <t>Trades</t>
        </is>
      </c>
      <c r="C25" s="18" t="inlineStr">
        <is>
          <t>Wins</t>
        </is>
      </c>
      <c r="D25" s="18" t="inlineStr">
        <is>
          <t>Win rate</t>
        </is>
      </c>
      <c r="E25" s="18" t="inlineStr">
        <is>
          <t>Net P/L $</t>
        </is>
      </c>
      <c r="F25" s="18" t="inlineStr">
        <is>
          <t>Avg R</t>
        </is>
      </c>
    </row>
    <row r="26">
      <c r="A26" s="26">
        <f>IF(Lists!$B$2="","",Lists!$B$2)</f>
        <v/>
      </c>
      <c r="B26" s="26">
        <f>IF(A26="","",COUNTIFS(Journal!$D$2:$D$501,A26,Journal!$W$2:$W$501,1))</f>
        <v/>
      </c>
      <c r="C26" s="26">
        <f>IF(A26="","",COUNTIFS(Journal!$D$2:$D$501,A26,Journal!$L$2:$L$501,"&gt;0"))</f>
        <v/>
      </c>
      <c r="D26" s="27">
        <f>IF(OR(A26="",N(B26)=0),"",C26/B26)</f>
        <v/>
      </c>
      <c r="E26" s="28">
        <f>IF(A26="","",SUMIFS(Journal!$L$2:$L$501,Journal!$D$2:$D$501,A26))</f>
        <v/>
      </c>
      <c r="F26" s="29">
        <f>IF(OR(A26="",N(B26)=0),"",IFERROR(AVERAGEIFS(Journal!$M$2:$M$501,Journal!$D$2:$D$501,A26,Journal!$W$2:$W$501,1),""))</f>
        <v/>
      </c>
    </row>
    <row r="27">
      <c r="A27" s="26">
        <f>IF(Lists!$B$3="","",Lists!$B$3)</f>
        <v/>
      </c>
      <c r="B27" s="26">
        <f>IF(A27="","",COUNTIFS(Journal!$D$2:$D$501,A27,Journal!$W$2:$W$501,1))</f>
        <v/>
      </c>
      <c r="C27" s="26">
        <f>IF(A27="","",COUNTIFS(Journal!$D$2:$D$501,A27,Journal!$L$2:$L$501,"&gt;0"))</f>
        <v/>
      </c>
      <c r="D27" s="27">
        <f>IF(OR(A27="",N(B27)=0),"",C27/B27)</f>
        <v/>
      </c>
      <c r="E27" s="28">
        <f>IF(A27="","",SUMIFS(Journal!$L$2:$L$501,Journal!$D$2:$D$501,A27))</f>
        <v/>
      </c>
      <c r="F27" s="29">
        <f>IF(OR(A27="",N(B27)=0),"",IFERROR(AVERAGEIFS(Journal!$M$2:$M$501,Journal!$D$2:$D$501,A27,Journal!$W$2:$W$501,1),""))</f>
        <v/>
      </c>
    </row>
    <row r="28">
      <c r="A28" s="26">
        <f>IF(Lists!$B$4="","",Lists!$B$4)</f>
        <v/>
      </c>
      <c r="B28" s="26">
        <f>IF(A28="","",COUNTIFS(Journal!$D$2:$D$501,A28,Journal!$W$2:$W$501,1))</f>
        <v/>
      </c>
      <c r="C28" s="26">
        <f>IF(A28="","",COUNTIFS(Journal!$D$2:$D$501,A28,Journal!$L$2:$L$501,"&gt;0"))</f>
        <v/>
      </c>
      <c r="D28" s="27">
        <f>IF(OR(A28="",N(B28)=0),"",C28/B28)</f>
        <v/>
      </c>
      <c r="E28" s="28">
        <f>IF(A28="","",SUMIFS(Journal!$L$2:$L$501,Journal!$D$2:$D$501,A28))</f>
        <v/>
      </c>
      <c r="F28" s="29">
        <f>IF(OR(A28="",N(B28)=0),"",IFERROR(AVERAGEIFS(Journal!$M$2:$M$501,Journal!$D$2:$D$501,A28,Journal!$W$2:$W$501,1),""))</f>
        <v/>
      </c>
    </row>
    <row r="29">
      <c r="A29" s="26">
        <f>IF(Lists!$B$5="","",Lists!$B$5)</f>
        <v/>
      </c>
      <c r="B29" s="26">
        <f>IF(A29="","",COUNTIFS(Journal!$D$2:$D$501,A29,Journal!$W$2:$W$501,1))</f>
        <v/>
      </c>
      <c r="C29" s="26">
        <f>IF(A29="","",COUNTIFS(Journal!$D$2:$D$501,A29,Journal!$L$2:$L$501,"&gt;0"))</f>
        <v/>
      </c>
      <c r="D29" s="27">
        <f>IF(OR(A29="",N(B29)=0),"",C29/B29)</f>
        <v/>
      </c>
      <c r="E29" s="28">
        <f>IF(A29="","",SUMIFS(Journal!$L$2:$L$501,Journal!$D$2:$D$501,A29))</f>
        <v/>
      </c>
      <c r="F29" s="29">
        <f>IF(OR(A29="",N(B29)=0),"",IFERROR(AVERAGEIFS(Journal!$M$2:$M$501,Journal!$D$2:$D$501,A29,Journal!$W$2:$W$501,1),""))</f>
        <v/>
      </c>
    </row>
    <row r="30">
      <c r="A30" s="26">
        <f>IF(Lists!$B$6="","",Lists!$B$6)</f>
        <v/>
      </c>
      <c r="B30" s="26">
        <f>IF(A30="","",COUNTIFS(Journal!$D$2:$D$501,A30,Journal!$W$2:$W$501,1))</f>
        <v/>
      </c>
      <c r="C30" s="26">
        <f>IF(A30="","",COUNTIFS(Journal!$D$2:$D$501,A30,Journal!$L$2:$L$501,"&gt;0"))</f>
        <v/>
      </c>
      <c r="D30" s="27">
        <f>IF(OR(A30="",N(B30)=0),"",C30/B30)</f>
        <v/>
      </c>
      <c r="E30" s="28">
        <f>IF(A30="","",SUMIFS(Journal!$L$2:$L$501,Journal!$D$2:$D$501,A30))</f>
        <v/>
      </c>
      <c r="F30" s="29">
        <f>IF(OR(A30="",N(B30)=0),"",IFERROR(AVERAGEIFS(Journal!$M$2:$M$501,Journal!$D$2:$D$501,A30,Journal!$W$2:$W$501,1),""))</f>
        <v/>
      </c>
    </row>
    <row r="31">
      <c r="A31" s="26">
        <f>IF(Lists!$B$7="","",Lists!$B$7)</f>
        <v/>
      </c>
      <c r="B31" s="26">
        <f>IF(A31="","",COUNTIFS(Journal!$D$2:$D$501,A31,Journal!$W$2:$W$501,1))</f>
        <v/>
      </c>
      <c r="C31" s="26">
        <f>IF(A31="","",COUNTIFS(Journal!$D$2:$D$501,A31,Journal!$L$2:$L$501,"&gt;0"))</f>
        <v/>
      </c>
      <c r="D31" s="27">
        <f>IF(OR(A31="",N(B31)=0),"",C31/B31)</f>
        <v/>
      </c>
      <c r="E31" s="28">
        <f>IF(A31="","",SUMIFS(Journal!$L$2:$L$501,Journal!$D$2:$D$501,A31))</f>
        <v/>
      </c>
      <c r="F31" s="29">
        <f>IF(OR(A31="",N(B31)=0),"",IFERROR(AVERAGEIFS(Journal!$M$2:$M$501,Journal!$D$2:$D$501,A31,Journal!$W$2:$W$501,1),""))</f>
        <v/>
      </c>
    </row>
    <row r="32">
      <c r="A32" s="26">
        <f>IF(Lists!$B$8="","",Lists!$B$8)</f>
        <v/>
      </c>
      <c r="B32" s="26">
        <f>IF(A32="","",COUNTIFS(Journal!$D$2:$D$501,A32,Journal!$W$2:$W$501,1))</f>
        <v/>
      </c>
      <c r="C32" s="26">
        <f>IF(A32="","",COUNTIFS(Journal!$D$2:$D$501,A32,Journal!$L$2:$L$501,"&gt;0"))</f>
        <v/>
      </c>
      <c r="D32" s="27">
        <f>IF(OR(A32="",N(B32)=0),"",C32/B32)</f>
        <v/>
      </c>
      <c r="E32" s="28">
        <f>IF(A32="","",SUMIFS(Journal!$L$2:$L$501,Journal!$D$2:$D$501,A32))</f>
        <v/>
      </c>
      <c r="F32" s="29">
        <f>IF(OR(A32="",N(B32)=0),"",IFERROR(AVERAGEIFS(Journal!$M$2:$M$501,Journal!$D$2:$D$501,A32,Journal!$W$2:$W$501,1),""))</f>
        <v/>
      </c>
    </row>
    <row r="33">
      <c r="A33" s="26">
        <f>IF(Lists!$B$9="","",Lists!$B$9)</f>
        <v/>
      </c>
      <c r="B33" s="26">
        <f>IF(A33="","",COUNTIFS(Journal!$D$2:$D$501,A33,Journal!$W$2:$W$501,1))</f>
        <v/>
      </c>
      <c r="C33" s="26">
        <f>IF(A33="","",COUNTIFS(Journal!$D$2:$D$501,A33,Journal!$L$2:$L$501,"&gt;0"))</f>
        <v/>
      </c>
      <c r="D33" s="27">
        <f>IF(OR(A33="",N(B33)=0),"",C33/B33)</f>
        <v/>
      </c>
      <c r="E33" s="28">
        <f>IF(A33="","",SUMIFS(Journal!$L$2:$L$501,Journal!$D$2:$D$501,A33))</f>
        <v/>
      </c>
      <c r="F33" s="29">
        <f>IF(OR(A33="",N(B33)=0),"",IFERROR(AVERAGEIFS(Journal!$M$2:$M$501,Journal!$D$2:$D$501,A33,Journal!$W$2:$W$501,1),""))</f>
        <v/>
      </c>
    </row>
    <row r="36">
      <c r="A36" s="25" t="inlineStr">
        <is>
          <t>P/L by emotion</t>
        </is>
      </c>
    </row>
    <row r="37">
      <c r="A37" s="18" t="inlineStr">
        <is>
          <t>Emotion</t>
        </is>
      </c>
      <c r="B37" s="18" t="inlineStr">
        <is>
          <t>Trades</t>
        </is>
      </c>
      <c r="C37" s="18" t="inlineStr">
        <is>
          <t>Net P/L $</t>
        </is>
      </c>
      <c r="D37" s="18" t="inlineStr">
        <is>
          <t>Avg R</t>
        </is>
      </c>
    </row>
    <row r="38">
      <c r="A38" s="26">
        <f>IF(Lists!$D$2="","",Lists!$D$2)</f>
        <v/>
      </c>
      <c r="B38" s="26">
        <f>IF(A38="","",COUNTIFS(Journal!$Q$2:$Q$501,A38,Journal!$W$2:$W$501,1))</f>
        <v/>
      </c>
      <c r="C38" s="28">
        <f>IF(A38="","",SUMIFS(Journal!$L$2:$L$501,Journal!$Q$2:$Q$501,A38))</f>
        <v/>
      </c>
      <c r="D38" s="29">
        <f>IF(OR(A38="",N(B38)=0),"",IFERROR(AVERAGEIFS(Journal!$M$2:$M$501,Journal!$Q$2:$Q$501,A38,Journal!$W$2:$W$501,1),""))</f>
        <v/>
      </c>
    </row>
    <row r="39">
      <c r="A39" s="26">
        <f>IF(Lists!$D$3="","",Lists!$D$3)</f>
        <v/>
      </c>
      <c r="B39" s="26">
        <f>IF(A39="","",COUNTIFS(Journal!$Q$2:$Q$501,A39,Journal!$W$2:$W$501,1))</f>
        <v/>
      </c>
      <c r="C39" s="28">
        <f>IF(A39="","",SUMIFS(Journal!$L$2:$L$501,Journal!$Q$2:$Q$501,A39))</f>
        <v/>
      </c>
      <c r="D39" s="29">
        <f>IF(OR(A39="",N(B39)=0),"",IFERROR(AVERAGEIFS(Journal!$M$2:$M$501,Journal!$Q$2:$Q$501,A39,Journal!$W$2:$W$501,1),""))</f>
        <v/>
      </c>
    </row>
    <row r="40">
      <c r="A40" s="26">
        <f>IF(Lists!$D$4="","",Lists!$D$4)</f>
        <v/>
      </c>
      <c r="B40" s="26">
        <f>IF(A40="","",COUNTIFS(Journal!$Q$2:$Q$501,A40,Journal!$W$2:$W$501,1))</f>
        <v/>
      </c>
      <c r="C40" s="28">
        <f>IF(A40="","",SUMIFS(Journal!$L$2:$L$501,Journal!$Q$2:$Q$501,A40))</f>
        <v/>
      </c>
      <c r="D40" s="29">
        <f>IF(OR(A40="",N(B40)=0),"",IFERROR(AVERAGEIFS(Journal!$M$2:$M$501,Journal!$Q$2:$Q$501,A40,Journal!$W$2:$W$501,1),""))</f>
        <v/>
      </c>
    </row>
    <row r="41">
      <c r="A41" s="26">
        <f>IF(Lists!$D$5="","",Lists!$D$5)</f>
        <v/>
      </c>
      <c r="B41" s="26">
        <f>IF(A41="","",COUNTIFS(Journal!$Q$2:$Q$501,A41,Journal!$W$2:$W$501,1))</f>
        <v/>
      </c>
      <c r="C41" s="28">
        <f>IF(A41="","",SUMIFS(Journal!$L$2:$L$501,Journal!$Q$2:$Q$501,A41))</f>
        <v/>
      </c>
      <c r="D41" s="29">
        <f>IF(OR(A41="",N(B41)=0),"",IFERROR(AVERAGEIFS(Journal!$M$2:$M$501,Journal!$Q$2:$Q$501,A41,Journal!$W$2:$W$501,1),""))</f>
        <v/>
      </c>
    </row>
    <row r="42">
      <c r="A42" s="26">
        <f>IF(Lists!$D$6="","",Lists!$D$6)</f>
        <v/>
      </c>
      <c r="B42" s="26">
        <f>IF(A42="","",COUNTIFS(Journal!$Q$2:$Q$501,A42,Journal!$W$2:$W$501,1))</f>
        <v/>
      </c>
      <c r="C42" s="28">
        <f>IF(A42="","",SUMIFS(Journal!$L$2:$L$501,Journal!$Q$2:$Q$501,A42))</f>
        <v/>
      </c>
      <c r="D42" s="29">
        <f>IF(OR(A42="",N(B42)=0),"",IFERROR(AVERAGEIFS(Journal!$M$2:$M$501,Journal!$Q$2:$Q$501,A42,Journal!$W$2:$W$501,1),""))</f>
        <v/>
      </c>
    </row>
    <row r="43">
      <c r="A43" s="26">
        <f>IF(Lists!$D$7="","",Lists!$D$7)</f>
        <v/>
      </c>
      <c r="B43" s="26">
        <f>IF(A43="","",COUNTIFS(Journal!$Q$2:$Q$501,A43,Journal!$W$2:$W$501,1))</f>
        <v/>
      </c>
      <c r="C43" s="28">
        <f>IF(A43="","",SUMIFS(Journal!$L$2:$L$501,Journal!$Q$2:$Q$501,A43))</f>
        <v/>
      </c>
      <c r="D43" s="29">
        <f>IF(OR(A43="",N(B43)=0),"",IFERROR(AVERAGEIFS(Journal!$M$2:$M$501,Journal!$Q$2:$Q$501,A43,Journal!$W$2:$W$501,1),""))</f>
        <v/>
      </c>
    </row>
    <row r="44">
      <c r="A44" s="26">
        <f>IF(Lists!$D$8="","",Lists!$D$8)</f>
        <v/>
      </c>
      <c r="B44" s="26">
        <f>IF(A44="","",COUNTIFS(Journal!$Q$2:$Q$501,A44,Journal!$W$2:$W$501,1))</f>
        <v/>
      </c>
      <c r="C44" s="28">
        <f>IF(A44="","",SUMIFS(Journal!$L$2:$L$501,Journal!$Q$2:$Q$501,A44))</f>
        <v/>
      </c>
      <c r="D44" s="29">
        <f>IF(OR(A44="",N(B44)=0),"",IFERROR(AVERAGEIFS(Journal!$M$2:$M$501,Journal!$Q$2:$Q$501,A44,Journal!$W$2:$W$501,1),""))</f>
        <v/>
      </c>
    </row>
    <row r="45">
      <c r="A45" s="26">
        <f>IF(Lists!$D$9="","",Lists!$D$9)</f>
        <v/>
      </c>
      <c r="B45" s="26">
        <f>IF(A45="","",COUNTIFS(Journal!$Q$2:$Q$501,A45,Journal!$W$2:$W$501,1))</f>
        <v/>
      </c>
      <c r="C45" s="28">
        <f>IF(A45="","",SUMIFS(Journal!$L$2:$L$501,Journal!$Q$2:$Q$501,A45))</f>
        <v/>
      </c>
      <c r="D45" s="29">
        <f>IF(OR(A45="",N(B45)=0),"",IFERROR(AVERAGEIFS(Journal!$M$2:$M$501,Journal!$Q$2:$Q$501,A45,Journal!$W$2:$W$501,1),""))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  <col width="13" customWidth="1" min="11" max="11"/>
    <col width="12" customWidth="1" min="12" max="12"/>
    <col width="11" customWidth="1" min="13" max="13"/>
    <col width="11" customWidth="1" min="14" max="14"/>
    <col width="12" customWidth="1" min="15" max="15"/>
    <col width="15" customWidth="1" min="16" max="16"/>
    <col width="12" customWidth="1" min="17" max="17"/>
    <col width="22" customWidth="1" min="18" max="18"/>
    <col width="34" customWidth="1" min="19" max="19"/>
    <col width="8" customWidth="1" min="20" max="20"/>
    <col width="9" customWidth="1" min="21" max="21"/>
    <col width="14" customWidth="1" min="22" max="22"/>
    <col width="9" customWidth="1" min="23" max="23"/>
  </cols>
  <sheetData>
    <row r="1" ht="32" customHeight="1">
      <c r="A1" s="6" t="inlineStr">
        <is>
          <t>Date</t>
        </is>
      </c>
      <c r="B1" s="6" t="inlineStr">
        <is>
          <t>Market / symbol</t>
        </is>
      </c>
      <c r="C1" s="6" t="inlineStr">
        <is>
          <t>Direction</t>
        </is>
      </c>
      <c r="D1" s="6" t="inlineStr">
        <is>
          <t>Setup tag</t>
        </is>
      </c>
      <c r="E1" s="6" t="inlineStr">
        <is>
          <t>Entry</t>
        </is>
      </c>
      <c r="F1" s="6" t="inlineStr">
        <is>
          <t>Stop</t>
        </is>
      </c>
      <c r="G1" s="6" t="inlineStr">
        <is>
          <t>Target</t>
        </is>
      </c>
      <c r="H1" s="6" t="inlineStr">
        <is>
          <t>Exit</t>
        </is>
      </c>
      <c r="I1" s="6" t="inlineStr">
        <is>
          <t>Size (units)</t>
        </is>
      </c>
      <c r="J1" s="6" t="inlineStr">
        <is>
          <t>Fees $</t>
        </is>
      </c>
      <c r="K1" s="6" t="inlineStr">
        <is>
          <t>Planned risk $</t>
        </is>
      </c>
      <c r="L1" s="6" t="inlineStr">
        <is>
          <t>P/L $</t>
        </is>
      </c>
      <c r="M1" s="6" t="inlineStr">
        <is>
          <t>R-multiple</t>
        </is>
      </c>
      <c r="N1" s="6" t="inlineStr">
        <is>
          <t>Planned R:R</t>
        </is>
      </c>
      <c r="O1" s="6" t="inlineStr">
        <is>
          <t>Followed plan? (Y/N)</t>
        </is>
      </c>
      <c r="P1" s="6" t="inlineStr">
        <is>
          <t>Mistake tag</t>
        </is>
      </c>
      <c r="Q1" s="6" t="inlineStr">
        <is>
          <t>Emotion</t>
        </is>
      </c>
      <c r="R1" s="6" t="inlineStr">
        <is>
          <t>Screenshot link</t>
        </is>
      </c>
      <c r="S1" s="6" t="inlineStr">
        <is>
          <t>Notes (EXAMPLE DATA IS FICTIONAL)</t>
        </is>
      </c>
      <c r="T1" s="6" t="inlineStr">
        <is>
          <t>Result</t>
        </is>
      </c>
      <c r="U1" s="6" t="inlineStr">
        <is>
          <t>Loss streak</t>
        </is>
      </c>
      <c r="V1" s="6" t="inlineStr">
        <is>
          <t>Equity (cum. P/L)</t>
        </is>
      </c>
      <c r="W1" s="6" t="inlineStr">
        <is>
          <t>Closed (1/0)</t>
        </is>
      </c>
    </row>
    <row r="2">
      <c r="A2" s="7" t="n">
        <v>46266</v>
      </c>
      <c r="B2" t="inlineStr">
        <is>
          <t>ABC</t>
        </is>
      </c>
      <c r="C2" t="inlineStr">
        <is>
          <t>Long</t>
        </is>
      </c>
      <c r="D2" t="inlineStr">
        <is>
          <t>Breakout</t>
        </is>
      </c>
      <c r="E2" s="8" t="n">
        <v>50</v>
      </c>
      <c r="F2" s="8" t="n">
        <v>49</v>
      </c>
      <c r="G2" s="8" t="n">
        <v>53</v>
      </c>
      <c r="H2" s="8" t="n">
        <v>52.8</v>
      </c>
      <c r="I2" s="9" t="n">
        <v>100</v>
      </c>
      <c r="J2" s="10" t="n">
        <v>2</v>
      </c>
      <c r="K2" s="11">
        <f>IF(OR(E2="",F2="",I2=""),"",ABS(E2-F2)*I2)</f>
        <v/>
      </c>
      <c r="L2" s="11">
        <f>IF(OR(E2="",H2="",I2=""),"",(H2-E2)*I2*IF(C2="Short",-1,1)-N(J2))</f>
        <v/>
      </c>
      <c r="M2" s="12">
        <f>IF(OR(L2="",K2="",K2=0),"",L2/K2)</f>
        <v/>
      </c>
      <c r="N2" s="13">
        <f>IF(OR(E2="",F2="",G2="",E2=F2),"",ABS(G2-E2)/ABS(E2-F2))</f>
        <v/>
      </c>
      <c r="O2" t="inlineStr">
        <is>
          <t>Y</t>
        </is>
      </c>
      <c r="P2" t="inlineStr">
        <is>
          <t>None</t>
        </is>
      </c>
      <c r="Q2" t="inlineStr">
        <is>
          <t>Calm</t>
        </is>
      </c>
      <c r="R2" t="inlineStr"/>
      <c r="S2" t="inlineStr">
        <is>
          <t>Clean break of range high on volume.</t>
        </is>
      </c>
      <c r="T2" s="14">
        <f>IF(L2="","",IF(L2&gt;0,"Win",IF(L2&lt;0,"Loss","BE")))</f>
        <v/>
      </c>
      <c r="U2" s="15">
        <f>IF(L2="","",IF(L2&lt;0,1,0))</f>
        <v/>
      </c>
      <c r="V2" s="11">
        <f>IF(L2="",NA(),SUM(L$2:L2))</f>
        <v/>
      </c>
      <c r="W2" s="15">
        <f>IF(L2="",0,1)</f>
        <v/>
      </c>
    </row>
    <row r="3">
      <c r="A3" s="7" t="n">
        <v>46267</v>
      </c>
      <c r="B3" t="inlineStr">
        <is>
          <t>XYZ</t>
        </is>
      </c>
      <c r="C3" t="inlineStr">
        <is>
          <t>Short</t>
        </is>
      </c>
      <c r="D3" t="inlineStr">
        <is>
          <t>Reversal</t>
        </is>
      </c>
      <c r="E3" s="8" t="n">
        <v>120</v>
      </c>
      <c r="F3" s="8" t="n">
        <v>122</v>
      </c>
      <c r="G3" s="8" t="n">
        <v>114</v>
      </c>
      <c r="H3" s="8" t="n">
        <v>122</v>
      </c>
      <c r="I3" s="9" t="n">
        <v>50</v>
      </c>
      <c r="J3" s="10" t="n">
        <v>2</v>
      </c>
      <c r="K3" s="11">
        <f>IF(OR(E3="",F3="",I3=""),"",ABS(E3-F3)*I3)</f>
        <v/>
      </c>
      <c r="L3" s="11">
        <f>IF(OR(E3="",H3="",I3=""),"",(H3-E3)*I3*IF(C3="Short",-1,1)-N(J3))</f>
        <v/>
      </c>
      <c r="M3" s="12">
        <f>IF(OR(L3="",K3="",K3=0),"",L3/K3)</f>
        <v/>
      </c>
      <c r="N3" s="13">
        <f>IF(OR(E3="",F3="",G3="",E3=F3),"",ABS(G3-E3)/ABS(E3-F3))</f>
        <v/>
      </c>
      <c r="O3" t="inlineStr">
        <is>
          <t>Y</t>
        </is>
      </c>
      <c r="P3" t="inlineStr">
        <is>
          <t>None</t>
        </is>
      </c>
      <c r="Q3" t="inlineStr">
        <is>
          <t>Calm</t>
        </is>
      </c>
      <c r="R3" t="inlineStr"/>
      <c r="S3" t="inlineStr">
        <is>
          <t>Stopped out at plan stop.</t>
        </is>
      </c>
      <c r="T3" s="14">
        <f>IF(L3="","",IF(L3&gt;0,"Win",IF(L3&lt;0,"Loss","BE")))</f>
        <v/>
      </c>
      <c r="U3" s="15">
        <f>IF(L3="","",IF(L3&lt;0,IF(ISNUMBER(U2),U2,0)+1,0))</f>
        <v/>
      </c>
      <c r="V3" s="11">
        <f>IF(L3="",NA(),SUM(L$2:L3))</f>
        <v/>
      </c>
      <c r="W3" s="15">
        <f>IF(L3="",0,1)</f>
        <v/>
      </c>
    </row>
    <row r="4">
      <c r="A4" s="7" t="n">
        <v>46268</v>
      </c>
      <c r="B4" t="inlineStr">
        <is>
          <t>QRS</t>
        </is>
      </c>
      <c r="C4" t="inlineStr">
        <is>
          <t>Long</t>
        </is>
      </c>
      <c r="D4" t="inlineStr">
        <is>
          <t>Pullback</t>
        </is>
      </c>
      <c r="E4" s="8" t="n">
        <v>35</v>
      </c>
      <c r="F4" s="8" t="n">
        <v>34.2</v>
      </c>
      <c r="G4" s="8" t="n">
        <v>37.4</v>
      </c>
      <c r="H4" s="8" t="n">
        <v>36.1</v>
      </c>
      <c r="I4" s="9" t="n">
        <v>125</v>
      </c>
      <c r="J4" s="10" t="n">
        <v>2</v>
      </c>
      <c r="K4" s="11">
        <f>IF(OR(E4="",F4="",I4=""),"",ABS(E4-F4)*I4)</f>
        <v/>
      </c>
      <c r="L4" s="11">
        <f>IF(OR(E4="",H4="",I4=""),"",(H4-E4)*I4*IF(C4="Short",-1,1)-N(J4))</f>
        <v/>
      </c>
      <c r="M4" s="12">
        <f>IF(OR(L4="",K4="",K4=0),"",L4/K4)</f>
        <v/>
      </c>
      <c r="N4" s="13">
        <f>IF(OR(E4="",F4="",G4="",E4=F4),"",ABS(G4-E4)/ABS(E4-F4))</f>
        <v/>
      </c>
      <c r="O4" t="inlineStr">
        <is>
          <t>Y</t>
        </is>
      </c>
      <c r="P4" t="inlineStr">
        <is>
          <t>Exited early</t>
        </is>
      </c>
      <c r="Q4" t="inlineStr">
        <is>
          <t>Anxious</t>
        </is>
      </c>
      <c r="R4" t="inlineStr"/>
      <c r="S4" t="inlineStr">
        <is>
          <t>Took profit before target.</t>
        </is>
      </c>
      <c r="T4" s="14">
        <f>IF(L4="","",IF(L4&gt;0,"Win",IF(L4&lt;0,"Loss","BE")))</f>
        <v/>
      </c>
      <c r="U4" s="15">
        <f>IF(L4="","",IF(L4&lt;0,IF(ISNUMBER(U3),U3,0)+1,0))</f>
        <v/>
      </c>
      <c r="V4" s="11">
        <f>IF(L4="",NA(),SUM(L$2:L4))</f>
        <v/>
      </c>
      <c r="W4" s="15">
        <f>IF(L4="",0,1)</f>
        <v/>
      </c>
    </row>
    <row r="5">
      <c r="A5" s="7" t="n">
        <v>46269</v>
      </c>
      <c r="B5" t="inlineStr">
        <is>
          <t>ABC</t>
        </is>
      </c>
      <c r="C5" t="inlineStr">
        <is>
          <t>Long</t>
        </is>
      </c>
      <c r="D5" t="inlineStr">
        <is>
          <t>Breakout</t>
        </is>
      </c>
      <c r="E5" s="8" t="n">
        <v>53.5</v>
      </c>
      <c r="F5" s="8" t="n">
        <v>52.5</v>
      </c>
      <c r="G5" s="8" t="n">
        <v>56.5</v>
      </c>
      <c r="H5" s="8" t="n">
        <v>52.4</v>
      </c>
      <c r="I5" s="9" t="n">
        <v>100</v>
      </c>
      <c r="J5" s="10" t="n">
        <v>2</v>
      </c>
      <c r="K5" s="11">
        <f>IF(OR(E5="",F5="",I5=""),"",ABS(E5-F5)*I5)</f>
        <v/>
      </c>
      <c r="L5" s="11">
        <f>IF(OR(E5="",H5="",I5=""),"",(H5-E5)*I5*IF(C5="Short",-1,1)-N(J5))</f>
        <v/>
      </c>
      <c r="M5" s="12">
        <f>IF(OR(L5="",K5="",K5=0),"",L5/K5)</f>
        <v/>
      </c>
      <c r="N5" s="13">
        <f>IF(OR(E5="",F5="",G5="",E5=F5),"",ABS(G5-E5)/ABS(E5-F5))</f>
        <v/>
      </c>
      <c r="O5" t="inlineStr">
        <is>
          <t>N</t>
        </is>
      </c>
      <c r="P5" t="inlineStr">
        <is>
          <t>Moved stop</t>
        </is>
      </c>
      <c r="Q5" t="inlineStr">
        <is>
          <t>Frustrated</t>
        </is>
      </c>
      <c r="R5" t="inlineStr"/>
      <c r="S5" t="inlineStr">
        <is>
          <t>Let it run past stop by 0.10.</t>
        </is>
      </c>
      <c r="T5" s="14">
        <f>IF(L5="","",IF(L5&gt;0,"Win",IF(L5&lt;0,"Loss","BE")))</f>
        <v/>
      </c>
      <c r="U5" s="15">
        <f>IF(L5="","",IF(L5&lt;0,IF(ISNUMBER(U4),U4,0)+1,0))</f>
        <v/>
      </c>
      <c r="V5" s="11">
        <f>IF(L5="",NA(),SUM(L$2:L5))</f>
        <v/>
      </c>
      <c r="W5" s="15">
        <f>IF(L5="",0,1)</f>
        <v/>
      </c>
    </row>
    <row r="6">
      <c r="A6" s="7" t="n">
        <v>46273</v>
      </c>
      <c r="B6" t="inlineStr">
        <is>
          <t>LMN</t>
        </is>
      </c>
      <c r="C6" t="inlineStr">
        <is>
          <t>Long</t>
        </is>
      </c>
      <c r="D6" t="inlineStr">
        <is>
          <t>Gap play</t>
        </is>
      </c>
      <c r="E6" s="8" t="n">
        <v>18</v>
      </c>
      <c r="F6" s="8" t="n">
        <v>17.4</v>
      </c>
      <c r="G6" s="8" t="n">
        <v>19.8</v>
      </c>
      <c r="H6" s="8" t="n">
        <v>17.4</v>
      </c>
      <c r="I6" s="9" t="n">
        <v>170</v>
      </c>
      <c r="J6" s="10" t="n">
        <v>2</v>
      </c>
      <c r="K6" s="11">
        <f>IF(OR(E6="",F6="",I6=""),"",ABS(E6-F6)*I6)</f>
        <v/>
      </c>
      <c r="L6" s="11">
        <f>IF(OR(E6="",H6="",I6=""),"",(H6-E6)*I6*IF(C6="Short",-1,1)-N(J6))</f>
        <v/>
      </c>
      <c r="M6" s="12">
        <f>IF(OR(L6="",K6="",K6=0),"",L6/K6)</f>
        <v/>
      </c>
      <c r="N6" s="13">
        <f>IF(OR(E6="",F6="",G6="",E6=F6),"",ABS(G6-E6)/ABS(E6-F6))</f>
        <v/>
      </c>
      <c r="O6" t="inlineStr">
        <is>
          <t>Y</t>
        </is>
      </c>
      <c r="P6" t="inlineStr">
        <is>
          <t>None</t>
        </is>
      </c>
      <c r="Q6" t="inlineStr">
        <is>
          <t>Calm</t>
        </is>
      </c>
      <c r="R6" t="inlineStr"/>
      <c r="S6" t="inlineStr"/>
      <c r="T6" s="14">
        <f>IF(L6="","",IF(L6&gt;0,"Win",IF(L6&lt;0,"Loss","BE")))</f>
        <v/>
      </c>
      <c r="U6" s="15">
        <f>IF(L6="","",IF(L6&lt;0,IF(ISNUMBER(U5),U5,0)+1,0))</f>
        <v/>
      </c>
      <c r="V6" s="11">
        <f>IF(L6="",NA(),SUM(L$2:L6))</f>
        <v/>
      </c>
      <c r="W6" s="15">
        <f>IF(L6="",0,1)</f>
        <v/>
      </c>
    </row>
    <row r="7">
      <c r="A7" s="7" t="n">
        <v>46274</v>
      </c>
      <c r="B7" t="inlineStr">
        <is>
          <t>XYZ</t>
        </is>
      </c>
      <c r="C7" t="inlineStr">
        <is>
          <t>Short</t>
        </is>
      </c>
      <c r="D7" t="inlineStr">
        <is>
          <t>Range fade</t>
        </is>
      </c>
      <c r="E7" s="8" t="n">
        <v>118</v>
      </c>
      <c r="F7" s="8" t="n">
        <v>119.5</v>
      </c>
      <c r="G7" s="8" t="n">
        <v>113.5</v>
      </c>
      <c r="H7" s="8" t="n">
        <v>114</v>
      </c>
      <c r="I7" s="9" t="n">
        <v>66</v>
      </c>
      <c r="J7" s="10" t="n">
        <v>2</v>
      </c>
      <c r="K7" s="11">
        <f>IF(OR(E7="",F7="",I7=""),"",ABS(E7-F7)*I7)</f>
        <v/>
      </c>
      <c r="L7" s="11">
        <f>IF(OR(E7="",H7="",I7=""),"",(H7-E7)*I7*IF(C7="Short",-1,1)-N(J7))</f>
        <v/>
      </c>
      <c r="M7" s="12">
        <f>IF(OR(L7="",K7="",K7=0),"",L7/K7)</f>
        <v/>
      </c>
      <c r="N7" s="13">
        <f>IF(OR(E7="",F7="",G7="",E7=F7),"",ABS(G7-E7)/ABS(E7-F7))</f>
        <v/>
      </c>
      <c r="O7" t="inlineStr">
        <is>
          <t>Y</t>
        </is>
      </c>
      <c r="P7" t="inlineStr">
        <is>
          <t>None</t>
        </is>
      </c>
      <c r="Q7" t="inlineStr">
        <is>
          <t>Confident</t>
        </is>
      </c>
      <c r="R7" t="inlineStr"/>
      <c r="S7" t="inlineStr">
        <is>
          <t>Faded top of 5-day range.</t>
        </is>
      </c>
      <c r="T7" s="14">
        <f>IF(L7="","",IF(L7&gt;0,"Win",IF(L7&lt;0,"Loss","BE")))</f>
        <v/>
      </c>
      <c r="U7" s="15">
        <f>IF(L7="","",IF(L7&lt;0,IF(ISNUMBER(U6),U6,0)+1,0))</f>
        <v/>
      </c>
      <c r="V7" s="11">
        <f>IF(L7="",NA(),SUM(L$2:L7))</f>
        <v/>
      </c>
      <c r="W7" s="15">
        <f>IF(L7="",0,1)</f>
        <v/>
      </c>
    </row>
    <row r="8">
      <c r="A8" s="7" t="n">
        <v>46275</v>
      </c>
      <c r="B8" t="inlineStr">
        <is>
          <t>QRS</t>
        </is>
      </c>
      <c r="C8" t="inlineStr">
        <is>
          <t>Long</t>
        </is>
      </c>
      <c r="D8" t="inlineStr">
        <is>
          <t>Pullback</t>
        </is>
      </c>
      <c r="E8" s="8" t="n">
        <v>36.5</v>
      </c>
      <c r="F8" s="8" t="n">
        <v>35.7</v>
      </c>
      <c r="G8" s="8" t="n">
        <v>38.9</v>
      </c>
      <c r="H8" s="8" t="n">
        <v>38.9</v>
      </c>
      <c r="I8" s="9" t="n">
        <v>125</v>
      </c>
      <c r="J8" s="10" t="n">
        <v>2</v>
      </c>
      <c r="K8" s="11">
        <f>IF(OR(E8="",F8="",I8=""),"",ABS(E8-F8)*I8)</f>
        <v/>
      </c>
      <c r="L8" s="11">
        <f>IF(OR(E8="",H8="",I8=""),"",(H8-E8)*I8*IF(C8="Short",-1,1)-N(J8))</f>
        <v/>
      </c>
      <c r="M8" s="12">
        <f>IF(OR(L8="",K8="",K8=0),"",L8/K8)</f>
        <v/>
      </c>
      <c r="N8" s="13">
        <f>IF(OR(E8="",F8="",G8="",E8=F8),"",ABS(G8-E8)/ABS(E8-F8))</f>
        <v/>
      </c>
      <c r="O8" t="inlineStr">
        <is>
          <t>Y</t>
        </is>
      </c>
      <c r="P8" t="inlineStr">
        <is>
          <t>None</t>
        </is>
      </c>
      <c r="Q8" t="inlineStr">
        <is>
          <t>Calm</t>
        </is>
      </c>
      <c r="R8" t="inlineStr"/>
      <c r="S8" t="inlineStr">
        <is>
          <t>Target hit.</t>
        </is>
      </c>
      <c r="T8" s="14">
        <f>IF(L8="","",IF(L8&gt;0,"Win",IF(L8&lt;0,"Loss","BE")))</f>
        <v/>
      </c>
      <c r="U8" s="15">
        <f>IF(L8="","",IF(L8&lt;0,IF(ISNUMBER(U7),U7,0)+1,0))</f>
        <v/>
      </c>
      <c r="V8" s="11">
        <f>IF(L8="",NA(),SUM(L$2:L8))</f>
        <v/>
      </c>
      <c r="W8" s="15">
        <f>IF(L8="",0,1)</f>
        <v/>
      </c>
    </row>
    <row r="9">
      <c r="A9" s="7" t="n">
        <v>46276</v>
      </c>
      <c r="B9" t="inlineStr">
        <is>
          <t>DEF</t>
        </is>
      </c>
      <c r="C9" t="inlineStr">
        <is>
          <t>Long</t>
        </is>
      </c>
      <c r="D9" t="inlineStr">
        <is>
          <t>News</t>
        </is>
      </c>
      <c r="E9" s="8" t="n">
        <v>75</v>
      </c>
      <c r="F9" s="8" t="n">
        <v>73</v>
      </c>
      <c r="G9" s="8" t="n">
        <v>81</v>
      </c>
      <c r="H9" s="8" t="n">
        <v>73</v>
      </c>
      <c r="I9" s="9" t="n">
        <v>100</v>
      </c>
      <c r="J9" s="10" t="n">
        <v>2</v>
      </c>
      <c r="K9" s="11">
        <f>IF(OR(E9="",F9="",I9=""),"",ABS(E9-F9)*I9)</f>
        <v/>
      </c>
      <c r="L9" s="11">
        <f>IF(OR(E9="",H9="",I9=""),"",(H9-E9)*I9*IF(C9="Short",-1,1)-N(J9))</f>
        <v/>
      </c>
      <c r="M9" s="12">
        <f>IF(OR(L9="",K9="",K9=0),"",L9/K9)</f>
        <v/>
      </c>
      <c r="N9" s="13">
        <f>IF(OR(E9="",F9="",G9="",E9=F9),"",ABS(G9-E9)/ABS(E9-F9))</f>
        <v/>
      </c>
      <c r="O9" t="inlineStr">
        <is>
          <t>N</t>
        </is>
      </c>
      <c r="P9" t="inlineStr">
        <is>
          <t>No valid setup</t>
        </is>
      </c>
      <c r="Q9" t="inlineStr">
        <is>
          <t>FOMO</t>
        </is>
      </c>
      <c r="R9" t="inlineStr"/>
      <c r="S9" t="inlineStr">
        <is>
          <t>Chased headline, no plan setup.</t>
        </is>
      </c>
      <c r="T9" s="14">
        <f>IF(L9="","",IF(L9&gt;0,"Win",IF(L9&lt;0,"Loss","BE")))</f>
        <v/>
      </c>
      <c r="U9" s="15">
        <f>IF(L9="","",IF(L9&lt;0,IF(ISNUMBER(U8),U8,0)+1,0))</f>
        <v/>
      </c>
      <c r="V9" s="11">
        <f>IF(L9="",NA(),SUM(L$2:L9))</f>
        <v/>
      </c>
      <c r="W9" s="15">
        <f>IF(L9="",0,1)</f>
        <v/>
      </c>
    </row>
    <row r="10">
      <c r="A10" s="7" t="n">
        <v>46279</v>
      </c>
      <c r="B10" t="inlineStr">
        <is>
          <t>DEF</t>
        </is>
      </c>
      <c r="C10" t="inlineStr">
        <is>
          <t>Short</t>
        </is>
      </c>
      <c r="D10" t="inlineStr">
        <is>
          <t>Reversal</t>
        </is>
      </c>
      <c r="E10" s="8" t="n">
        <v>74</v>
      </c>
      <c r="F10" s="8" t="n">
        <v>75</v>
      </c>
      <c r="G10" s="8" t="n">
        <v>71</v>
      </c>
      <c r="H10" s="8" t="n">
        <v>75</v>
      </c>
      <c r="I10" s="9" t="n">
        <v>150</v>
      </c>
      <c r="J10" s="10" t="n">
        <v>2</v>
      </c>
      <c r="K10" s="11">
        <f>IF(OR(E10="",F10="",I10=""),"",ABS(E10-F10)*I10)</f>
        <v/>
      </c>
      <c r="L10" s="11">
        <f>IF(OR(E10="",H10="",I10=""),"",(H10-E10)*I10*IF(C10="Short",-1,1)-N(J10))</f>
        <v/>
      </c>
      <c r="M10" s="12">
        <f>IF(OR(L10="",K10="",K10=0),"",L10/K10)</f>
        <v/>
      </c>
      <c r="N10" s="13">
        <f>IF(OR(E10="",F10="",G10="",E10=F10),"",ABS(G10-E10)/ABS(E10-F10))</f>
        <v/>
      </c>
      <c r="O10" t="inlineStr">
        <is>
          <t>N</t>
        </is>
      </c>
      <c r="P10" t="inlineStr">
        <is>
          <t>Revenge trade</t>
        </is>
      </c>
      <c r="Q10" t="inlineStr">
        <is>
          <t>Frustrated</t>
        </is>
      </c>
      <c r="R10" t="inlineStr"/>
      <c r="S10" t="inlineStr">
        <is>
          <t>Re-entered right after loss, oversized.</t>
        </is>
      </c>
      <c r="T10" s="14">
        <f>IF(L10="","",IF(L10&gt;0,"Win",IF(L10&lt;0,"Loss","BE")))</f>
        <v/>
      </c>
      <c r="U10" s="15">
        <f>IF(L10="","",IF(L10&lt;0,IF(ISNUMBER(U9),U9,0)+1,0))</f>
        <v/>
      </c>
      <c r="V10" s="11">
        <f>IF(L10="",NA(),SUM(L$2:L10))</f>
        <v/>
      </c>
      <c r="W10" s="15">
        <f>IF(L10="",0,1)</f>
        <v/>
      </c>
    </row>
    <row r="11">
      <c r="A11" s="7" t="n">
        <v>46280</v>
      </c>
      <c r="B11" t="inlineStr">
        <is>
          <t>ABC</t>
        </is>
      </c>
      <c r="C11" t="inlineStr">
        <is>
          <t>Long</t>
        </is>
      </c>
      <c r="D11" t="inlineStr">
        <is>
          <t>Trend follow</t>
        </is>
      </c>
      <c r="E11" s="8" t="n">
        <v>55</v>
      </c>
      <c r="F11" s="8" t="n">
        <v>53.8</v>
      </c>
      <c r="G11" s="8" t="n">
        <v>58.6</v>
      </c>
      <c r="H11" s="8" t="n">
        <v>57.9</v>
      </c>
      <c r="I11" s="9" t="n">
        <v>83</v>
      </c>
      <c r="J11" s="10" t="n">
        <v>2</v>
      </c>
      <c r="K11" s="11">
        <f>IF(OR(E11="",F11="",I11=""),"",ABS(E11-F11)*I11)</f>
        <v/>
      </c>
      <c r="L11" s="11">
        <f>IF(OR(E11="",H11="",I11=""),"",(H11-E11)*I11*IF(C11="Short",-1,1)-N(J11))</f>
        <v/>
      </c>
      <c r="M11" s="12">
        <f>IF(OR(L11="",K11="",K11=0),"",L11/K11)</f>
        <v/>
      </c>
      <c r="N11" s="13">
        <f>IF(OR(E11="",F11="",G11="",E11=F11),"",ABS(G11-E11)/ABS(E11-F11))</f>
        <v/>
      </c>
      <c r="O11" t="inlineStr">
        <is>
          <t>Y</t>
        </is>
      </c>
      <c r="P11" t="inlineStr">
        <is>
          <t>None</t>
        </is>
      </c>
      <c r="Q11" t="inlineStr">
        <is>
          <t>Calm</t>
        </is>
      </c>
      <c r="R11" t="inlineStr"/>
      <c r="S11" t="inlineStr"/>
      <c r="T11" s="14">
        <f>IF(L11="","",IF(L11&gt;0,"Win",IF(L11&lt;0,"Loss","BE")))</f>
        <v/>
      </c>
      <c r="U11" s="15">
        <f>IF(L11="","",IF(L11&lt;0,IF(ISNUMBER(U10),U10,0)+1,0))</f>
        <v/>
      </c>
      <c r="V11" s="11">
        <f>IF(L11="",NA(),SUM(L$2:L11))</f>
        <v/>
      </c>
      <c r="W11" s="15">
        <f>IF(L11="",0,1)</f>
        <v/>
      </c>
    </row>
    <row r="12">
      <c r="A12" s="7" t="n">
        <v>46281</v>
      </c>
      <c r="B12" t="inlineStr">
        <is>
          <t>LMN</t>
        </is>
      </c>
      <c r="C12" t="inlineStr">
        <is>
          <t>Long</t>
        </is>
      </c>
      <c r="D12" t="inlineStr">
        <is>
          <t>Breakout</t>
        </is>
      </c>
      <c r="E12" s="8" t="n">
        <v>19</v>
      </c>
      <c r="F12" s="8" t="n">
        <v>18.5</v>
      </c>
      <c r="G12" s="8" t="n">
        <v>20.5</v>
      </c>
      <c r="H12" s="8" t="n">
        <v>18.5</v>
      </c>
      <c r="I12" s="9" t="n">
        <v>200</v>
      </c>
      <c r="J12" s="10" t="n">
        <v>2</v>
      </c>
      <c r="K12" s="11">
        <f>IF(OR(E12="",F12="",I12=""),"",ABS(E12-F12)*I12)</f>
        <v/>
      </c>
      <c r="L12" s="11">
        <f>IF(OR(E12="",H12="",I12=""),"",(H12-E12)*I12*IF(C12="Short",-1,1)-N(J12))</f>
        <v/>
      </c>
      <c r="M12" s="12">
        <f>IF(OR(L12="",K12="",K12=0),"",L12/K12)</f>
        <v/>
      </c>
      <c r="N12" s="13">
        <f>IF(OR(E12="",F12="",G12="",E12=F12),"",ABS(G12-E12)/ABS(E12-F12))</f>
        <v/>
      </c>
      <c r="O12" t="inlineStr">
        <is>
          <t>Y</t>
        </is>
      </c>
      <c r="P12" t="inlineStr">
        <is>
          <t>None</t>
        </is>
      </c>
      <c r="Q12" t="inlineStr">
        <is>
          <t>Calm</t>
        </is>
      </c>
      <c r="R12" t="inlineStr"/>
      <c r="S12" t="inlineStr">
        <is>
          <t>Failed breakout.</t>
        </is>
      </c>
      <c r="T12" s="14">
        <f>IF(L12="","",IF(L12&gt;0,"Win",IF(L12&lt;0,"Loss","BE")))</f>
        <v/>
      </c>
      <c r="U12" s="15">
        <f>IF(L12="","",IF(L12&lt;0,IF(ISNUMBER(U11),U11,0)+1,0))</f>
        <v/>
      </c>
      <c r="V12" s="11">
        <f>IF(L12="",NA(),SUM(L$2:L12))</f>
        <v/>
      </c>
      <c r="W12" s="15">
        <f>IF(L12="",0,1)</f>
        <v/>
      </c>
    </row>
    <row r="13">
      <c r="A13" s="7" t="n">
        <v>46282</v>
      </c>
      <c r="B13" t="inlineStr">
        <is>
          <t>QRS</t>
        </is>
      </c>
      <c r="C13" t="inlineStr">
        <is>
          <t>Long</t>
        </is>
      </c>
      <c r="D13" t="inlineStr">
        <is>
          <t>Pullback</t>
        </is>
      </c>
      <c r="E13" s="8" t="n">
        <v>37.2</v>
      </c>
      <c r="F13" s="8" t="n">
        <v>36.4</v>
      </c>
      <c r="G13" s="8" t="n">
        <v>39.6</v>
      </c>
      <c r="H13" s="8" t="n">
        <v>39.3</v>
      </c>
      <c r="I13" s="9" t="n">
        <v>125</v>
      </c>
      <c r="J13" s="10" t="n">
        <v>2</v>
      </c>
      <c r="K13" s="11">
        <f>IF(OR(E13="",F13="",I13=""),"",ABS(E13-F13)*I13)</f>
        <v/>
      </c>
      <c r="L13" s="11">
        <f>IF(OR(E13="",H13="",I13=""),"",(H13-E13)*I13*IF(C13="Short",-1,1)-N(J13))</f>
        <v/>
      </c>
      <c r="M13" s="12">
        <f>IF(OR(L13="",K13="",K13=0),"",L13/K13)</f>
        <v/>
      </c>
      <c r="N13" s="13">
        <f>IF(OR(E13="",F13="",G13="",E13=F13),"",ABS(G13-E13)/ABS(E13-F13))</f>
        <v/>
      </c>
      <c r="O13" t="inlineStr">
        <is>
          <t>Y</t>
        </is>
      </c>
      <c r="P13" t="inlineStr">
        <is>
          <t>None</t>
        </is>
      </c>
      <c r="Q13" t="inlineStr">
        <is>
          <t>Confident</t>
        </is>
      </c>
      <c r="R13" t="inlineStr"/>
      <c r="S13" t="inlineStr"/>
      <c r="T13" s="14">
        <f>IF(L13="","",IF(L13&gt;0,"Win",IF(L13&lt;0,"Loss","BE")))</f>
        <v/>
      </c>
      <c r="U13" s="15">
        <f>IF(L13="","",IF(L13&lt;0,IF(ISNUMBER(U12),U12,0)+1,0))</f>
        <v/>
      </c>
      <c r="V13" s="11">
        <f>IF(L13="",NA(),SUM(L$2:L13))</f>
        <v/>
      </c>
      <c r="W13" s="15">
        <f>IF(L13="",0,1)</f>
        <v/>
      </c>
    </row>
    <row r="14">
      <c r="A14" s="7" t="n">
        <v>46283</v>
      </c>
      <c r="B14" t="inlineStr">
        <is>
          <t>XYZ</t>
        </is>
      </c>
      <c r="C14" t="inlineStr">
        <is>
          <t>Short</t>
        </is>
      </c>
      <c r="D14" t="inlineStr">
        <is>
          <t>Range fade</t>
        </is>
      </c>
      <c r="E14" s="8" t="n">
        <v>117.5</v>
      </c>
      <c r="F14" s="8" t="n">
        <v>119</v>
      </c>
      <c r="G14" s="8" t="n">
        <v>113</v>
      </c>
      <c r="H14" s="8" t="n">
        <v>116</v>
      </c>
      <c r="I14" s="9" t="n">
        <v>66</v>
      </c>
      <c r="J14" s="10" t="n">
        <v>2</v>
      </c>
      <c r="K14" s="11">
        <f>IF(OR(E14="",F14="",I14=""),"",ABS(E14-F14)*I14)</f>
        <v/>
      </c>
      <c r="L14" s="11">
        <f>IF(OR(E14="",H14="",I14=""),"",(H14-E14)*I14*IF(C14="Short",-1,1)-N(J14))</f>
        <v/>
      </c>
      <c r="M14" s="12">
        <f>IF(OR(L14="",K14="",K14=0),"",L14/K14)</f>
        <v/>
      </c>
      <c r="N14" s="13">
        <f>IF(OR(E14="",F14="",G14="",E14=F14),"",ABS(G14-E14)/ABS(E14-F14))</f>
        <v/>
      </c>
      <c r="O14" t="inlineStr">
        <is>
          <t>Y</t>
        </is>
      </c>
      <c r="P14" t="inlineStr">
        <is>
          <t>Exited early</t>
        </is>
      </c>
      <c r="Q14" t="inlineStr">
        <is>
          <t>Anxious</t>
        </is>
      </c>
      <c r="R14" t="inlineStr"/>
      <c r="S14" t="inlineStr">
        <is>
          <t>Closed before Fed news.</t>
        </is>
      </c>
      <c r="T14" s="14">
        <f>IF(L14="","",IF(L14&gt;0,"Win",IF(L14&lt;0,"Loss","BE")))</f>
        <v/>
      </c>
      <c r="U14" s="15">
        <f>IF(L14="","",IF(L14&lt;0,IF(ISNUMBER(U13),U13,0)+1,0))</f>
        <v/>
      </c>
      <c r="V14" s="11">
        <f>IF(L14="",NA(),SUM(L$2:L14))</f>
        <v/>
      </c>
      <c r="W14" s="15">
        <f>IF(L14="",0,1)</f>
        <v/>
      </c>
    </row>
    <row r="15">
      <c r="A15" s="7" t="n">
        <v>46286</v>
      </c>
      <c r="B15" t="inlineStr">
        <is>
          <t>DEF</t>
        </is>
      </c>
      <c r="C15" t="inlineStr">
        <is>
          <t>Long</t>
        </is>
      </c>
      <c r="D15" t="inlineStr">
        <is>
          <t>Breakout</t>
        </is>
      </c>
      <c r="E15" s="8" t="n">
        <v>78</v>
      </c>
      <c r="F15" s="8" t="n">
        <v>76.5</v>
      </c>
      <c r="G15" s="8" t="n">
        <v>82.5</v>
      </c>
      <c r="H15" s="8" t="n">
        <v>76.5</v>
      </c>
      <c r="I15" s="9" t="n">
        <v>66</v>
      </c>
      <c r="J15" s="10" t="n">
        <v>2</v>
      </c>
      <c r="K15" s="11">
        <f>IF(OR(E15="",F15="",I15=""),"",ABS(E15-F15)*I15)</f>
        <v/>
      </c>
      <c r="L15" s="11">
        <f>IF(OR(E15="",H15="",I15=""),"",(H15-E15)*I15*IF(C15="Short",-1,1)-N(J15))</f>
        <v/>
      </c>
      <c r="M15" s="12">
        <f>IF(OR(L15="",K15="",K15=0),"",L15/K15)</f>
        <v/>
      </c>
      <c r="N15" s="13">
        <f>IF(OR(E15="",F15="",G15="",E15=F15),"",ABS(G15-E15)/ABS(E15-F15))</f>
        <v/>
      </c>
      <c r="O15" t="inlineStr">
        <is>
          <t>Y</t>
        </is>
      </c>
      <c r="P15" t="inlineStr">
        <is>
          <t>None</t>
        </is>
      </c>
      <c r="Q15" t="inlineStr">
        <is>
          <t>Calm</t>
        </is>
      </c>
      <c r="R15" t="inlineStr"/>
      <c r="S15" t="inlineStr"/>
      <c r="T15" s="14">
        <f>IF(L15="","",IF(L15&gt;0,"Win",IF(L15&lt;0,"Loss","BE")))</f>
        <v/>
      </c>
      <c r="U15" s="15">
        <f>IF(L15="","",IF(L15&lt;0,IF(ISNUMBER(U14),U14,0)+1,0))</f>
        <v/>
      </c>
      <c r="V15" s="11">
        <f>IF(L15="",NA(),SUM(L$2:L15))</f>
        <v/>
      </c>
      <c r="W15" s="15">
        <f>IF(L15="",0,1)</f>
        <v/>
      </c>
    </row>
    <row r="16">
      <c r="A16" s="7" t="n">
        <v>46287</v>
      </c>
      <c r="B16" t="inlineStr">
        <is>
          <t>ABC</t>
        </is>
      </c>
      <c r="C16" t="inlineStr">
        <is>
          <t>Long</t>
        </is>
      </c>
      <c r="D16" t="inlineStr">
        <is>
          <t>Pullback</t>
        </is>
      </c>
      <c r="E16" s="8" t="n">
        <v>56</v>
      </c>
      <c r="F16" s="8" t="n">
        <v>55</v>
      </c>
      <c r="G16" s="8" t="n">
        <v>59</v>
      </c>
      <c r="H16" s="8" t="n">
        <v>58.7</v>
      </c>
      <c r="I16" s="9" t="n">
        <v>100</v>
      </c>
      <c r="J16" s="10" t="n">
        <v>2</v>
      </c>
      <c r="K16" s="11">
        <f>IF(OR(E16="",F16="",I16=""),"",ABS(E16-F16)*I16)</f>
        <v/>
      </c>
      <c r="L16" s="11">
        <f>IF(OR(E16="",H16="",I16=""),"",(H16-E16)*I16*IF(C16="Short",-1,1)-N(J16))</f>
        <v/>
      </c>
      <c r="M16" s="12">
        <f>IF(OR(L16="",K16="",K16=0),"",L16/K16)</f>
        <v/>
      </c>
      <c r="N16" s="13">
        <f>IF(OR(E16="",F16="",G16="",E16=F16),"",ABS(G16-E16)/ABS(E16-F16))</f>
        <v/>
      </c>
      <c r="O16" t="inlineStr">
        <is>
          <t>Y</t>
        </is>
      </c>
      <c r="P16" t="inlineStr">
        <is>
          <t>None</t>
        </is>
      </c>
      <c r="Q16" t="inlineStr">
        <is>
          <t>Calm</t>
        </is>
      </c>
      <c r="R16" t="inlineStr"/>
      <c r="S16" t="inlineStr">
        <is>
          <t>Held to near target.</t>
        </is>
      </c>
      <c r="T16" s="14">
        <f>IF(L16="","",IF(L16&gt;0,"Win",IF(L16&lt;0,"Loss","BE")))</f>
        <v/>
      </c>
      <c r="U16" s="15">
        <f>IF(L16="","",IF(L16&lt;0,IF(ISNUMBER(U15),U15,0)+1,0))</f>
        <v/>
      </c>
      <c r="V16" s="11">
        <f>IF(L16="",NA(),SUM(L$2:L16))</f>
        <v/>
      </c>
      <c r="W16" s="15">
        <f>IF(L16="",0,1)</f>
        <v/>
      </c>
    </row>
    <row r="17">
      <c r="A17" s="7" t="n">
        <v>46288</v>
      </c>
      <c r="B17" t="inlineStr">
        <is>
          <t>LMN</t>
        </is>
      </c>
      <c r="C17" t="inlineStr">
        <is>
          <t>Short</t>
        </is>
      </c>
      <c r="D17" t="inlineStr">
        <is>
          <t>Reversal</t>
        </is>
      </c>
      <c r="E17" s="8" t="n">
        <v>21</v>
      </c>
      <c r="F17" s="8" t="n">
        <v>21.6</v>
      </c>
      <c r="G17" s="8" t="n">
        <v>19.2</v>
      </c>
      <c r="H17" s="8" t="n">
        <v>21.6</v>
      </c>
      <c r="I17" s="9" t="n">
        <v>166</v>
      </c>
      <c r="J17" s="10" t="n">
        <v>2</v>
      </c>
      <c r="K17" s="11">
        <f>IF(OR(E17="",F17="",I17=""),"",ABS(E17-F17)*I17)</f>
        <v/>
      </c>
      <c r="L17" s="11">
        <f>IF(OR(E17="",H17="",I17=""),"",(H17-E17)*I17*IF(C17="Short",-1,1)-N(J17))</f>
        <v/>
      </c>
      <c r="M17" s="12">
        <f>IF(OR(L17="",K17="",K17=0),"",L17/K17)</f>
        <v/>
      </c>
      <c r="N17" s="13">
        <f>IF(OR(E17="",F17="",G17="",E17=F17),"",ABS(G17-E17)/ABS(E17-F17))</f>
        <v/>
      </c>
      <c r="O17" t="inlineStr">
        <is>
          <t>Y</t>
        </is>
      </c>
      <c r="P17" t="inlineStr">
        <is>
          <t>None</t>
        </is>
      </c>
      <c r="Q17" t="inlineStr">
        <is>
          <t>Calm</t>
        </is>
      </c>
      <c r="R17" t="inlineStr"/>
      <c r="S17" t="inlineStr"/>
      <c r="T17" s="14">
        <f>IF(L17="","",IF(L17&gt;0,"Win",IF(L17&lt;0,"Loss","BE")))</f>
        <v/>
      </c>
      <c r="U17" s="15">
        <f>IF(L17="","",IF(L17&lt;0,IF(ISNUMBER(U16),U16,0)+1,0))</f>
        <v/>
      </c>
      <c r="V17" s="11">
        <f>IF(L17="",NA(),SUM(L$2:L17))</f>
        <v/>
      </c>
      <c r="W17" s="15">
        <f>IF(L17="",0,1)</f>
        <v/>
      </c>
    </row>
    <row r="18">
      <c r="A18" s="7" t="n">
        <v>46289</v>
      </c>
      <c r="B18" t="inlineStr">
        <is>
          <t>QRS</t>
        </is>
      </c>
      <c r="C18" t="inlineStr">
        <is>
          <t>Long</t>
        </is>
      </c>
      <c r="D18" t="inlineStr">
        <is>
          <t>Trend follow</t>
        </is>
      </c>
      <c r="E18" s="8" t="n">
        <v>40</v>
      </c>
      <c r="F18" s="8" t="n">
        <v>39</v>
      </c>
      <c r="G18" s="8" t="n">
        <v>43</v>
      </c>
      <c r="H18" s="8" t="n">
        <v>42.5</v>
      </c>
      <c r="I18" s="9" t="n">
        <v>100</v>
      </c>
      <c r="J18" s="10" t="n">
        <v>2</v>
      </c>
      <c r="K18" s="11">
        <f>IF(OR(E18="",F18="",I18=""),"",ABS(E18-F18)*I18)</f>
        <v/>
      </c>
      <c r="L18" s="11">
        <f>IF(OR(E18="",H18="",I18=""),"",(H18-E18)*I18*IF(C18="Short",-1,1)-N(J18))</f>
        <v/>
      </c>
      <c r="M18" s="12">
        <f>IF(OR(L18="",K18="",K18=0),"",L18/K18)</f>
        <v/>
      </c>
      <c r="N18" s="13">
        <f>IF(OR(E18="",F18="",G18="",E18=F18),"",ABS(G18-E18)/ABS(E18-F18))</f>
        <v/>
      </c>
      <c r="O18" t="inlineStr">
        <is>
          <t>Y</t>
        </is>
      </c>
      <c r="P18" t="inlineStr">
        <is>
          <t>None</t>
        </is>
      </c>
      <c r="Q18" t="inlineStr">
        <is>
          <t>Confident</t>
        </is>
      </c>
      <c r="R18" t="inlineStr"/>
      <c r="S18" t="inlineStr"/>
      <c r="T18" s="14">
        <f>IF(L18="","",IF(L18&gt;0,"Win",IF(L18&lt;0,"Loss","BE")))</f>
        <v/>
      </c>
      <c r="U18" s="15">
        <f>IF(L18="","",IF(L18&lt;0,IF(ISNUMBER(U17),U17,0)+1,0))</f>
        <v/>
      </c>
      <c r="V18" s="11">
        <f>IF(L18="",NA(),SUM(L$2:L18))</f>
        <v/>
      </c>
      <c r="W18" s="15">
        <f>IF(L18="",0,1)</f>
        <v/>
      </c>
    </row>
    <row r="19">
      <c r="A19" s="7" t="n">
        <v>46290</v>
      </c>
      <c r="B19" t="inlineStr">
        <is>
          <t>XYZ</t>
        </is>
      </c>
      <c r="C19" t="inlineStr">
        <is>
          <t>Long</t>
        </is>
      </c>
      <c r="D19" t="inlineStr">
        <is>
          <t>Breakout</t>
        </is>
      </c>
      <c r="E19" s="8" t="n">
        <v>121</v>
      </c>
      <c r="F19" s="8" t="n">
        <v>119</v>
      </c>
      <c r="G19" s="8" t="n">
        <v>127</v>
      </c>
      <c r="H19" s="8" t="n">
        <v>118.6</v>
      </c>
      <c r="I19" s="9" t="n">
        <v>50</v>
      </c>
      <c r="J19" s="10" t="n">
        <v>2</v>
      </c>
      <c r="K19" s="11">
        <f>IF(OR(E19="",F19="",I19=""),"",ABS(E19-F19)*I19)</f>
        <v/>
      </c>
      <c r="L19" s="11">
        <f>IF(OR(E19="",H19="",I19=""),"",(H19-E19)*I19*IF(C19="Short",-1,1)-N(J19))</f>
        <v/>
      </c>
      <c r="M19" s="12">
        <f>IF(OR(L19="",K19="",K19=0),"",L19/K19)</f>
        <v/>
      </c>
      <c r="N19" s="13">
        <f>IF(OR(E19="",F19="",G19="",E19=F19),"",ABS(G19-E19)/ABS(E19-F19))</f>
        <v/>
      </c>
      <c r="O19" t="inlineStr">
        <is>
          <t>N</t>
        </is>
      </c>
      <c r="P19" t="inlineStr">
        <is>
          <t>Late entry</t>
        </is>
      </c>
      <c r="Q19" t="inlineStr">
        <is>
          <t>FOMO</t>
        </is>
      </c>
      <c r="R19" t="inlineStr"/>
      <c r="S19" t="inlineStr">
        <is>
          <t>Entered 1.50 above trigger.</t>
        </is>
      </c>
      <c r="T19" s="14">
        <f>IF(L19="","",IF(L19&gt;0,"Win",IF(L19&lt;0,"Loss","BE")))</f>
        <v/>
      </c>
      <c r="U19" s="15">
        <f>IF(L19="","",IF(L19&lt;0,IF(ISNUMBER(U18),U18,0)+1,0))</f>
        <v/>
      </c>
      <c r="V19" s="11">
        <f>IF(L19="",NA(),SUM(L$2:L19))</f>
        <v/>
      </c>
      <c r="W19" s="15">
        <f>IF(L19="",0,1)</f>
        <v/>
      </c>
    </row>
    <row r="20">
      <c r="A20" s="7" t="n">
        <v>46293</v>
      </c>
      <c r="B20" t="inlineStr">
        <is>
          <t>DEF</t>
        </is>
      </c>
      <c r="C20" t="inlineStr">
        <is>
          <t>Long</t>
        </is>
      </c>
      <c r="D20" t="inlineStr">
        <is>
          <t>Pullback</t>
        </is>
      </c>
      <c r="E20" s="8" t="n">
        <v>77</v>
      </c>
      <c r="F20" s="8" t="n">
        <v>75.8</v>
      </c>
      <c r="G20" s="8" t="n">
        <v>80.59999999999999</v>
      </c>
      <c r="H20" s="8" t="n">
        <v>79.8</v>
      </c>
      <c r="I20" s="9" t="n">
        <v>83</v>
      </c>
      <c r="J20" s="10" t="n">
        <v>2</v>
      </c>
      <c r="K20" s="11">
        <f>IF(OR(E20="",F20="",I20=""),"",ABS(E20-F20)*I20)</f>
        <v/>
      </c>
      <c r="L20" s="11">
        <f>IF(OR(E20="",H20="",I20=""),"",(H20-E20)*I20*IF(C20="Short",-1,1)-N(J20))</f>
        <v/>
      </c>
      <c r="M20" s="12">
        <f>IF(OR(L20="",K20="",K20=0),"",L20/K20)</f>
        <v/>
      </c>
      <c r="N20" s="13">
        <f>IF(OR(E20="",F20="",G20="",E20=F20),"",ABS(G20-E20)/ABS(E20-F20))</f>
        <v/>
      </c>
      <c r="O20" t="inlineStr">
        <is>
          <t>Y</t>
        </is>
      </c>
      <c r="P20" t="inlineStr">
        <is>
          <t>None</t>
        </is>
      </c>
      <c r="Q20" t="inlineStr">
        <is>
          <t>Calm</t>
        </is>
      </c>
      <c r="R20" t="inlineStr"/>
      <c r="S20" t="inlineStr"/>
      <c r="T20" s="14">
        <f>IF(L20="","",IF(L20&gt;0,"Win",IF(L20&lt;0,"Loss","BE")))</f>
        <v/>
      </c>
      <c r="U20" s="15">
        <f>IF(L20="","",IF(L20&lt;0,IF(ISNUMBER(U19),U19,0)+1,0))</f>
        <v/>
      </c>
      <c r="V20" s="11">
        <f>IF(L20="",NA(),SUM(L$2:L20))</f>
        <v/>
      </c>
      <c r="W20" s="15">
        <f>IF(L20="",0,1)</f>
        <v/>
      </c>
    </row>
    <row r="21">
      <c r="A21" s="7" t="n">
        <v>46294</v>
      </c>
      <c r="B21" t="inlineStr">
        <is>
          <t>ABC</t>
        </is>
      </c>
      <c r="C21" t="inlineStr">
        <is>
          <t>Short</t>
        </is>
      </c>
      <c r="D21" t="inlineStr">
        <is>
          <t>Range fade</t>
        </is>
      </c>
      <c r="E21" s="8" t="n">
        <v>60</v>
      </c>
      <c r="F21" s="8" t="n">
        <v>61</v>
      </c>
      <c r="G21" s="8" t="n">
        <v>57</v>
      </c>
      <c r="H21" s="8" t="n">
        <v>58.1</v>
      </c>
      <c r="I21" s="9" t="n">
        <v>100</v>
      </c>
      <c r="J21" s="10" t="n">
        <v>2</v>
      </c>
      <c r="K21" s="11">
        <f>IF(OR(E21="",F21="",I21=""),"",ABS(E21-F21)*I21)</f>
        <v/>
      </c>
      <c r="L21" s="11">
        <f>IF(OR(E21="",H21="",I21=""),"",(H21-E21)*I21*IF(C21="Short",-1,1)-N(J21))</f>
        <v/>
      </c>
      <c r="M21" s="12">
        <f>IF(OR(L21="",K21="",K21=0),"",L21/K21)</f>
        <v/>
      </c>
      <c r="N21" s="13">
        <f>IF(OR(E21="",F21="",G21="",E21=F21),"",ABS(G21-E21)/ABS(E21-F21))</f>
        <v/>
      </c>
      <c r="O21" t="inlineStr">
        <is>
          <t>Y</t>
        </is>
      </c>
      <c r="P21" t="inlineStr">
        <is>
          <t>None</t>
        </is>
      </c>
      <c r="Q21" t="inlineStr">
        <is>
          <t>Calm</t>
        </is>
      </c>
      <c r="R21" t="inlineStr"/>
      <c r="S21" t="inlineStr"/>
      <c r="T21" s="14">
        <f>IF(L21="","",IF(L21&gt;0,"Win",IF(L21&lt;0,"Loss","BE")))</f>
        <v/>
      </c>
      <c r="U21" s="15">
        <f>IF(L21="","",IF(L21&lt;0,IF(ISNUMBER(U20),U20,0)+1,0))</f>
        <v/>
      </c>
      <c r="V21" s="11">
        <f>IF(L21="",NA(),SUM(L$2:L21))</f>
        <v/>
      </c>
      <c r="W21" s="15">
        <f>IF(L21="",0,1)</f>
        <v/>
      </c>
    </row>
  </sheetData>
  <autoFilter ref="A1:W21"/>
  <conditionalFormatting sqref="V2:V21">
    <cfRule type="expression" priority="1" dxfId="0">
      <formula>ISNA(V2)</formula>
    </cfRule>
  </conditionalFormatting>
  <conditionalFormatting sqref="L2:L21">
    <cfRule type="cellIs" priority="2" operator="greaterThan" dxfId="1">
      <formula>0</formula>
    </cfRule>
  </conditionalFormatting>
  <conditionalFormatting sqref="T2:T21">
    <cfRule type="expression" priority="3" dxfId="2">
      <formula>T2="Win"</formula>
    </cfRule>
    <cfRule type="expression" priority="4" dxfId="3">
      <formula>T2="Loss"</formula>
    </cfRule>
  </conditionalFormatting>
  <dataValidations count="12">
    <dataValidation sqref="C2:C21" showDropDown="0" showInputMessage="0" showErrorMessage="1" allowBlank="1" errorTitle="Pick from the list" error="Choose a value from the dropdown (edit the Lists tab to change options)." type="list">
      <formula1>=Lists!$A$2:$A$3</formula1>
    </dataValidation>
    <dataValidation sqref="D2:D21" showDropDown="0" showInputMessage="0" showErrorMessage="1" allowBlank="1" errorTitle="Pick from the list" error="Choose a value from the dropdown (edit the Lists tab to change options)." type="list">
      <formula1>=Lists!$B$2:$B$9</formula1>
    </dataValidation>
    <dataValidation sqref="P2:P21" showDropDown="0" showInputMessage="0" showErrorMessage="1" allowBlank="1" errorTitle="Pick from the list" error="Choose a value from the dropdown (edit the Lists tab to change options)." type="list">
      <formula1>=Lists!$C$2:$C$9</formula1>
    </dataValidation>
    <dataValidation sqref="Q2:Q21" showDropDown="0" showInputMessage="0" showErrorMessage="1" allowBlank="1" errorTitle="Pick from the list" error="Choose a value from the dropdown (edit the Lists tab to change options)." type="list">
      <formula1>=Lists!$D$2:$D$9</formula1>
    </dataValidation>
    <dataValidation sqref="O2:O21" showDropDown="0" showInputMessage="0" showErrorMessage="1" allowBlank="1" errorTitle="Pick from the list" error="Choose a value from the dropdown (edit the Lists tab to change options)." type="list">
      <formula1>=Lists!$E$2:$E$3</formula1>
    </dataValidation>
    <dataValidation sqref="E2:E21" showDropDown="0" showInputMessage="0" showErrorMessage="1" allowBlank="1" error="Enter a number of 0 or more." type="decimal" operator="greaterThanOrEqual">
      <formula1>0</formula1>
    </dataValidation>
    <dataValidation sqref="F2:F21" showDropDown="0" showInputMessage="0" showErrorMessage="1" allowBlank="1" error="Enter a number of 0 or more." type="decimal" operator="greaterThanOrEqual">
      <formula1>0</formula1>
    </dataValidation>
    <dataValidation sqref="G2:G21" showDropDown="0" showInputMessage="0" showErrorMessage="1" allowBlank="1" error="Enter a number of 0 or more." type="decimal" operator="greaterThanOrEqual">
      <formula1>0</formula1>
    </dataValidation>
    <dataValidation sqref="H2:H21" showDropDown="0" showInputMessage="0" showErrorMessage="1" allowBlank="1" error="Enter a number of 0 or more." type="decimal" operator="greaterThanOrEqual">
      <formula1>0</formula1>
    </dataValidation>
    <dataValidation sqref="I2:I21" showDropDown="0" showInputMessage="0" showErrorMessage="1" allowBlank="1" error="Enter a number of 0 or more." type="decimal" operator="greaterThanOrEqual">
      <formula1>0</formula1>
    </dataValidation>
    <dataValidation sqref="J2:J21" showDropDown="0" showInputMessage="0" showErrorMessage="1" allowBlank="1" error="Enter a number of 0 or more." type="decimal" operator="greaterThanOrEqual">
      <formula1>0</formula1>
    </dataValidation>
    <dataValidation sqref="A2:A21" showDropDown="0" showInputMessage="0" showErrorMessage="1" allowBlank="1" error="Enter a date, e.g. 2026-10-23.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6" t="inlineStr">
        <is>
          <t>Example dashboard - fictional sample trades</t>
        </is>
      </c>
    </row>
    <row r="2">
      <c r="A2" s="17" t="inlineStr">
        <is>
          <t>All cells are formulas reading the Example tab. Do not type here.</t>
        </is>
      </c>
    </row>
    <row r="4">
      <c r="A4" s="18" t="inlineStr">
        <is>
          <t>Metric</t>
        </is>
      </c>
      <c r="B4" s="18" t="inlineStr">
        <is>
          <t>Value</t>
        </is>
      </c>
      <c r="C4" s="18" t="inlineStr">
        <is>
          <t>How it is calculated</t>
        </is>
      </c>
    </row>
    <row r="5">
      <c r="A5" s="19" t="inlineStr">
        <is>
          <t>Closed trades</t>
        </is>
      </c>
      <c r="B5" s="20">
        <f>SUM(Example!$W$2:$W$21)</f>
        <v/>
      </c>
      <c r="C5" s="17" t="inlineStr">
        <is>
          <t>Rows with an exit (P/L is a number)</t>
        </is>
      </c>
    </row>
    <row r="6">
      <c r="A6" s="19" t="inlineStr">
        <is>
          <t>Wins</t>
        </is>
      </c>
      <c r="B6" s="20">
        <f>COUNTIF(Example!$L$2:$L$21,"&gt;0")</f>
        <v/>
      </c>
      <c r="C6" s="17" t="inlineStr">
        <is>
          <t>P/L &gt; 0</t>
        </is>
      </c>
    </row>
    <row r="7">
      <c r="A7" s="19" t="inlineStr">
        <is>
          <t>Losses</t>
        </is>
      </c>
      <c r="B7" s="20">
        <f>COUNTIF(Example!$L$2:$L$21,"&lt;0")</f>
        <v/>
      </c>
      <c r="C7" s="17" t="inlineStr">
        <is>
          <t>P/L &lt; 0</t>
        </is>
      </c>
    </row>
    <row r="8">
      <c r="A8" s="19" t="inlineStr">
        <is>
          <t>Win rate</t>
        </is>
      </c>
      <c r="B8" s="21">
        <f>IF(B5=0,"",B6/B5)</f>
        <v/>
      </c>
      <c r="C8" s="17" t="inlineStr">
        <is>
          <t>Wins ÷ closed trades</t>
        </is>
      </c>
    </row>
    <row r="9">
      <c r="A9" s="19" t="inlineStr">
        <is>
          <t>Net P/L $</t>
        </is>
      </c>
      <c r="B9" s="22">
        <f>SUM(Example!$L$2:$L$21)</f>
        <v/>
      </c>
      <c r="C9" s="17" t="inlineStr">
        <is>
          <t>Sum of P/L after fees</t>
        </is>
      </c>
    </row>
    <row r="10">
      <c r="A10" s="19" t="inlineStr">
        <is>
          <t>Gross profit $</t>
        </is>
      </c>
      <c r="B10" s="22">
        <f>SUMIF(Example!$L$2:$L$21,"&gt;0")</f>
        <v/>
      </c>
      <c r="C10" s="17" t="inlineStr">
        <is>
          <t>Sum of winning trades</t>
        </is>
      </c>
    </row>
    <row r="11">
      <c r="A11" s="19" t="inlineStr">
        <is>
          <t>Gross loss $</t>
        </is>
      </c>
      <c r="B11" s="22">
        <f>SUMIF(Example!$L$2:$L$21,"&lt;0")</f>
        <v/>
      </c>
      <c r="C11" s="17" t="inlineStr">
        <is>
          <t>Sum of losing trades</t>
        </is>
      </c>
    </row>
    <row r="12">
      <c r="A12" s="19" t="inlineStr">
        <is>
          <t>Average win $</t>
        </is>
      </c>
      <c r="B12" s="22">
        <f>IF(B6=0,"",B10/B6)</f>
        <v/>
      </c>
      <c r="C12" s="17" t="inlineStr">
        <is>
          <t>Gross profit ÷ wins</t>
        </is>
      </c>
    </row>
    <row r="13">
      <c r="A13" s="19" t="inlineStr">
        <is>
          <t>Average loss $</t>
        </is>
      </c>
      <c r="B13" s="22">
        <f>IF(B7=0,"",B11/B7)</f>
        <v/>
      </c>
      <c r="C13" s="17" t="inlineStr">
        <is>
          <t>Gross loss ÷ losses</t>
        </is>
      </c>
    </row>
    <row r="14">
      <c r="A14" s="19" t="inlineStr">
        <is>
          <t>Profit factor</t>
        </is>
      </c>
      <c r="B14" s="23">
        <f>IF(B11=0,"",B10/ABS(B11))</f>
        <v/>
      </c>
      <c r="C14" s="17" t="inlineStr">
        <is>
          <t>Gross profit ÷ |gross loss|</t>
        </is>
      </c>
    </row>
    <row r="15">
      <c r="A15" s="19" t="inlineStr">
        <is>
          <t>Expectancy $ per trade</t>
        </is>
      </c>
      <c r="B15" s="22">
        <f>IF(B5=0,"",B9/B5)</f>
        <v/>
      </c>
      <c r="C15" s="17" t="inlineStr">
        <is>
          <t>Net P/L ÷ closed trades</t>
        </is>
      </c>
    </row>
    <row r="16">
      <c r="A16" s="19" t="inlineStr">
        <is>
          <t>Expectancy R per trade</t>
        </is>
      </c>
      <c r="B16" s="24">
        <f>IFERROR(AVERAGE(Example!$M$2:$M$21),"")</f>
        <v/>
      </c>
      <c r="C16" s="17" t="inlineStr">
        <is>
          <t>Average R-multiple</t>
        </is>
      </c>
    </row>
    <row r="17">
      <c r="A17" s="19" t="inlineStr">
        <is>
          <t>Largest win $</t>
        </is>
      </c>
      <c r="B17" s="22">
        <f>IF(B6=0,"",MAX(Example!$L$2:$L$21))</f>
        <v/>
      </c>
      <c r="C17" s="17" t="inlineStr">
        <is>
          <t>MAX of P/L</t>
        </is>
      </c>
    </row>
    <row r="18">
      <c r="A18" s="19" t="inlineStr">
        <is>
          <t>Largest loss $</t>
        </is>
      </c>
      <c r="B18" s="22">
        <f>IF(B7=0,"",MIN(Example!$L$2:$L$21))</f>
        <v/>
      </c>
      <c r="C18" s="17" t="inlineStr">
        <is>
          <t>MIN of P/L</t>
        </is>
      </c>
    </row>
    <row r="19">
      <c r="A19" s="19" t="inlineStr">
        <is>
          <t>Max consecutive losses</t>
        </is>
      </c>
      <c r="B19" s="20">
        <f>MAX(Example!$U$2:$U$21)</f>
        <v/>
      </c>
      <c r="C19" s="17" t="inlineStr">
        <is>
          <t>MAX of the Loss streak helper column</t>
        </is>
      </c>
    </row>
    <row r="20">
      <c r="A20" s="19" t="inlineStr">
        <is>
          <t>Rule adherence rate</t>
        </is>
      </c>
      <c r="B20" s="21">
        <f>IF(COUNTIF(Example!$O$2:$O$21,"Y")+COUNTIF(Example!$O$2:$O$21,"N")=0,"",COUNTIF(Example!$O$2:$O$21,"Y")/(COUNTIF(Example!$O$2:$O$21,"Y")+COUNTIF(Example!$O$2:$O$21,"N")))</f>
        <v/>
      </c>
      <c r="C20" s="17" t="inlineStr">
        <is>
          <t>Y ÷ (Y + N) in Followed plan?</t>
        </is>
      </c>
    </row>
    <row r="21">
      <c r="A21" s="19" t="inlineStr">
        <is>
          <t>Avg R when plan followed (Y)</t>
        </is>
      </c>
      <c r="B21" s="24">
        <f>IFERROR(AVERAGEIFS(Example!$M$2:$M$21,Example!$O$2:$O$21,"Y"),"")</f>
        <v/>
      </c>
      <c r="C21" s="17" t="inlineStr">
        <is>
          <t>AVERAGEIFS R where Y</t>
        </is>
      </c>
    </row>
    <row r="22">
      <c r="A22" s="19" t="inlineStr">
        <is>
          <t>Avg R when plan broken (N)</t>
        </is>
      </c>
      <c r="B22" s="24">
        <f>IFERROR(AVERAGEIFS(Example!$M$2:$M$21,Example!$O$2:$O$21,"N"),"")</f>
        <v/>
      </c>
      <c r="C22" s="17" t="inlineStr">
        <is>
          <t>AVERAGEIFS R where N</t>
        </is>
      </c>
    </row>
    <row r="24">
      <c r="A24" s="25" t="inlineStr">
        <is>
          <t>P/L by setup (SUMIFS / COUNTIFS)</t>
        </is>
      </c>
    </row>
    <row r="25">
      <c r="A25" s="18" t="inlineStr">
        <is>
          <t>Setup</t>
        </is>
      </c>
      <c r="B25" s="18" t="inlineStr">
        <is>
          <t>Trades</t>
        </is>
      </c>
      <c r="C25" s="18" t="inlineStr">
        <is>
          <t>Wins</t>
        </is>
      </c>
      <c r="D25" s="18" t="inlineStr">
        <is>
          <t>Win rate</t>
        </is>
      </c>
      <c r="E25" s="18" t="inlineStr">
        <is>
          <t>Net P/L $</t>
        </is>
      </c>
      <c r="F25" s="18" t="inlineStr">
        <is>
          <t>Avg R</t>
        </is>
      </c>
    </row>
    <row r="26">
      <c r="A26" s="26">
        <f>IF(Lists!$B$2="","",Lists!$B$2)</f>
        <v/>
      </c>
      <c r="B26" s="26">
        <f>IF(A26="","",COUNTIFS(Example!$D$2:$D$21,A26,Example!$W$2:$W$21,1))</f>
        <v/>
      </c>
      <c r="C26" s="26">
        <f>IF(A26="","",COUNTIFS(Example!$D$2:$D$21,A26,Example!$L$2:$L$21,"&gt;0"))</f>
        <v/>
      </c>
      <c r="D26" s="27">
        <f>IF(OR(A26="",N(B26)=0),"",C26/B26)</f>
        <v/>
      </c>
      <c r="E26" s="28">
        <f>IF(A26="","",SUMIFS(Example!$L$2:$L$21,Example!$D$2:$D$21,A26))</f>
        <v/>
      </c>
      <c r="F26" s="29">
        <f>IF(OR(A26="",N(B26)=0),"",IFERROR(AVERAGEIFS(Example!$M$2:$M$21,Example!$D$2:$D$21,A26,Example!$W$2:$W$21,1),""))</f>
        <v/>
      </c>
    </row>
    <row r="27">
      <c r="A27" s="26">
        <f>IF(Lists!$B$3="","",Lists!$B$3)</f>
        <v/>
      </c>
      <c r="B27" s="26">
        <f>IF(A27="","",COUNTIFS(Example!$D$2:$D$21,A27,Example!$W$2:$W$21,1))</f>
        <v/>
      </c>
      <c r="C27" s="26">
        <f>IF(A27="","",COUNTIFS(Example!$D$2:$D$21,A27,Example!$L$2:$L$21,"&gt;0"))</f>
        <v/>
      </c>
      <c r="D27" s="27">
        <f>IF(OR(A27="",N(B27)=0),"",C27/B27)</f>
        <v/>
      </c>
      <c r="E27" s="28">
        <f>IF(A27="","",SUMIFS(Example!$L$2:$L$21,Example!$D$2:$D$21,A27))</f>
        <v/>
      </c>
      <c r="F27" s="29">
        <f>IF(OR(A27="",N(B27)=0),"",IFERROR(AVERAGEIFS(Example!$M$2:$M$21,Example!$D$2:$D$21,A27,Example!$W$2:$W$21,1),""))</f>
        <v/>
      </c>
    </row>
    <row r="28">
      <c r="A28" s="26">
        <f>IF(Lists!$B$4="","",Lists!$B$4)</f>
        <v/>
      </c>
      <c r="B28" s="26">
        <f>IF(A28="","",COUNTIFS(Example!$D$2:$D$21,A28,Example!$W$2:$W$21,1))</f>
        <v/>
      </c>
      <c r="C28" s="26">
        <f>IF(A28="","",COUNTIFS(Example!$D$2:$D$21,A28,Example!$L$2:$L$21,"&gt;0"))</f>
        <v/>
      </c>
      <c r="D28" s="27">
        <f>IF(OR(A28="",N(B28)=0),"",C28/B28)</f>
        <v/>
      </c>
      <c r="E28" s="28">
        <f>IF(A28="","",SUMIFS(Example!$L$2:$L$21,Example!$D$2:$D$21,A28))</f>
        <v/>
      </c>
      <c r="F28" s="29">
        <f>IF(OR(A28="",N(B28)=0),"",IFERROR(AVERAGEIFS(Example!$M$2:$M$21,Example!$D$2:$D$21,A28,Example!$W$2:$W$21,1),""))</f>
        <v/>
      </c>
    </row>
    <row r="29">
      <c r="A29" s="26">
        <f>IF(Lists!$B$5="","",Lists!$B$5)</f>
        <v/>
      </c>
      <c r="B29" s="26">
        <f>IF(A29="","",COUNTIFS(Example!$D$2:$D$21,A29,Example!$W$2:$W$21,1))</f>
        <v/>
      </c>
      <c r="C29" s="26">
        <f>IF(A29="","",COUNTIFS(Example!$D$2:$D$21,A29,Example!$L$2:$L$21,"&gt;0"))</f>
        <v/>
      </c>
      <c r="D29" s="27">
        <f>IF(OR(A29="",N(B29)=0),"",C29/B29)</f>
        <v/>
      </c>
      <c r="E29" s="28">
        <f>IF(A29="","",SUMIFS(Example!$L$2:$L$21,Example!$D$2:$D$21,A29))</f>
        <v/>
      </c>
      <c r="F29" s="29">
        <f>IF(OR(A29="",N(B29)=0),"",IFERROR(AVERAGEIFS(Example!$M$2:$M$21,Example!$D$2:$D$21,A29,Example!$W$2:$W$21,1),""))</f>
        <v/>
      </c>
    </row>
    <row r="30">
      <c r="A30" s="26">
        <f>IF(Lists!$B$6="","",Lists!$B$6)</f>
        <v/>
      </c>
      <c r="B30" s="26">
        <f>IF(A30="","",COUNTIFS(Example!$D$2:$D$21,A30,Example!$W$2:$W$21,1))</f>
        <v/>
      </c>
      <c r="C30" s="26">
        <f>IF(A30="","",COUNTIFS(Example!$D$2:$D$21,A30,Example!$L$2:$L$21,"&gt;0"))</f>
        <v/>
      </c>
      <c r="D30" s="27">
        <f>IF(OR(A30="",N(B30)=0),"",C30/B30)</f>
        <v/>
      </c>
      <c r="E30" s="28">
        <f>IF(A30="","",SUMIFS(Example!$L$2:$L$21,Example!$D$2:$D$21,A30))</f>
        <v/>
      </c>
      <c r="F30" s="29">
        <f>IF(OR(A30="",N(B30)=0),"",IFERROR(AVERAGEIFS(Example!$M$2:$M$21,Example!$D$2:$D$21,A30,Example!$W$2:$W$21,1),""))</f>
        <v/>
      </c>
    </row>
    <row r="31">
      <c r="A31" s="26">
        <f>IF(Lists!$B$7="","",Lists!$B$7)</f>
        <v/>
      </c>
      <c r="B31" s="26">
        <f>IF(A31="","",COUNTIFS(Example!$D$2:$D$21,A31,Example!$W$2:$W$21,1))</f>
        <v/>
      </c>
      <c r="C31" s="26">
        <f>IF(A31="","",COUNTIFS(Example!$D$2:$D$21,A31,Example!$L$2:$L$21,"&gt;0"))</f>
        <v/>
      </c>
      <c r="D31" s="27">
        <f>IF(OR(A31="",N(B31)=0),"",C31/B31)</f>
        <v/>
      </c>
      <c r="E31" s="28">
        <f>IF(A31="","",SUMIFS(Example!$L$2:$L$21,Example!$D$2:$D$21,A31))</f>
        <v/>
      </c>
      <c r="F31" s="29">
        <f>IF(OR(A31="",N(B31)=0),"",IFERROR(AVERAGEIFS(Example!$M$2:$M$21,Example!$D$2:$D$21,A31,Example!$W$2:$W$21,1),""))</f>
        <v/>
      </c>
    </row>
    <row r="32">
      <c r="A32" s="26">
        <f>IF(Lists!$B$8="","",Lists!$B$8)</f>
        <v/>
      </c>
      <c r="B32" s="26">
        <f>IF(A32="","",COUNTIFS(Example!$D$2:$D$21,A32,Example!$W$2:$W$21,1))</f>
        <v/>
      </c>
      <c r="C32" s="26">
        <f>IF(A32="","",COUNTIFS(Example!$D$2:$D$21,A32,Example!$L$2:$L$21,"&gt;0"))</f>
        <v/>
      </c>
      <c r="D32" s="27">
        <f>IF(OR(A32="",N(B32)=0),"",C32/B32)</f>
        <v/>
      </c>
      <c r="E32" s="28">
        <f>IF(A32="","",SUMIFS(Example!$L$2:$L$21,Example!$D$2:$D$21,A32))</f>
        <v/>
      </c>
      <c r="F32" s="29">
        <f>IF(OR(A32="",N(B32)=0),"",IFERROR(AVERAGEIFS(Example!$M$2:$M$21,Example!$D$2:$D$21,A32,Example!$W$2:$W$21,1),""))</f>
        <v/>
      </c>
    </row>
    <row r="33">
      <c r="A33" s="26">
        <f>IF(Lists!$B$9="","",Lists!$B$9)</f>
        <v/>
      </c>
      <c r="B33" s="26">
        <f>IF(A33="","",COUNTIFS(Example!$D$2:$D$21,A33,Example!$W$2:$W$21,1))</f>
        <v/>
      </c>
      <c r="C33" s="26">
        <f>IF(A33="","",COUNTIFS(Example!$D$2:$D$21,A33,Example!$L$2:$L$21,"&gt;0"))</f>
        <v/>
      </c>
      <c r="D33" s="27">
        <f>IF(OR(A33="",N(B33)=0),"",C33/B33)</f>
        <v/>
      </c>
      <c r="E33" s="28">
        <f>IF(A33="","",SUMIFS(Example!$L$2:$L$21,Example!$D$2:$D$21,A33))</f>
        <v/>
      </c>
      <c r="F33" s="29">
        <f>IF(OR(A33="",N(B33)=0),"",IFERROR(AVERAGEIFS(Example!$M$2:$M$21,Example!$D$2:$D$21,A33,Example!$W$2:$W$21,1),""))</f>
        <v/>
      </c>
    </row>
    <row r="36">
      <c r="A36" s="25" t="inlineStr">
        <is>
          <t>P/L by emotion</t>
        </is>
      </c>
    </row>
    <row r="37">
      <c r="A37" s="18" t="inlineStr">
        <is>
          <t>Emotion</t>
        </is>
      </c>
      <c r="B37" s="18" t="inlineStr">
        <is>
          <t>Trades</t>
        </is>
      </c>
      <c r="C37" s="18" t="inlineStr">
        <is>
          <t>Net P/L $</t>
        </is>
      </c>
      <c r="D37" s="18" t="inlineStr">
        <is>
          <t>Avg R</t>
        </is>
      </c>
    </row>
    <row r="38">
      <c r="A38" s="26">
        <f>IF(Lists!$D$2="","",Lists!$D$2)</f>
        <v/>
      </c>
      <c r="B38" s="26">
        <f>IF(A38="","",COUNTIFS(Example!$Q$2:$Q$21,A38,Example!$W$2:$W$21,1))</f>
        <v/>
      </c>
      <c r="C38" s="28">
        <f>IF(A38="","",SUMIFS(Example!$L$2:$L$21,Example!$Q$2:$Q$21,A38))</f>
        <v/>
      </c>
      <c r="D38" s="29">
        <f>IF(OR(A38="",N(B38)=0),"",IFERROR(AVERAGEIFS(Example!$M$2:$M$21,Example!$Q$2:$Q$21,A38,Example!$W$2:$W$21,1),""))</f>
        <v/>
      </c>
    </row>
    <row r="39">
      <c r="A39" s="26">
        <f>IF(Lists!$D$3="","",Lists!$D$3)</f>
        <v/>
      </c>
      <c r="B39" s="26">
        <f>IF(A39="","",COUNTIFS(Example!$Q$2:$Q$21,A39,Example!$W$2:$W$21,1))</f>
        <v/>
      </c>
      <c r="C39" s="28">
        <f>IF(A39="","",SUMIFS(Example!$L$2:$L$21,Example!$Q$2:$Q$21,A39))</f>
        <v/>
      </c>
      <c r="D39" s="29">
        <f>IF(OR(A39="",N(B39)=0),"",IFERROR(AVERAGEIFS(Example!$M$2:$M$21,Example!$Q$2:$Q$21,A39,Example!$W$2:$W$21,1),""))</f>
        <v/>
      </c>
    </row>
    <row r="40">
      <c r="A40" s="26">
        <f>IF(Lists!$D$4="","",Lists!$D$4)</f>
        <v/>
      </c>
      <c r="B40" s="26">
        <f>IF(A40="","",COUNTIFS(Example!$Q$2:$Q$21,A40,Example!$W$2:$W$21,1))</f>
        <v/>
      </c>
      <c r="C40" s="28">
        <f>IF(A40="","",SUMIFS(Example!$L$2:$L$21,Example!$Q$2:$Q$21,A40))</f>
        <v/>
      </c>
      <c r="D40" s="29">
        <f>IF(OR(A40="",N(B40)=0),"",IFERROR(AVERAGEIFS(Example!$M$2:$M$21,Example!$Q$2:$Q$21,A40,Example!$W$2:$W$21,1),""))</f>
        <v/>
      </c>
    </row>
    <row r="41">
      <c r="A41" s="26">
        <f>IF(Lists!$D$5="","",Lists!$D$5)</f>
        <v/>
      </c>
      <c r="B41" s="26">
        <f>IF(A41="","",COUNTIFS(Example!$Q$2:$Q$21,A41,Example!$W$2:$W$21,1))</f>
        <v/>
      </c>
      <c r="C41" s="28">
        <f>IF(A41="","",SUMIFS(Example!$L$2:$L$21,Example!$Q$2:$Q$21,A41))</f>
        <v/>
      </c>
      <c r="D41" s="29">
        <f>IF(OR(A41="",N(B41)=0),"",IFERROR(AVERAGEIFS(Example!$M$2:$M$21,Example!$Q$2:$Q$21,A41,Example!$W$2:$W$21,1),""))</f>
        <v/>
      </c>
    </row>
    <row r="42">
      <c r="A42" s="26">
        <f>IF(Lists!$D$6="","",Lists!$D$6)</f>
        <v/>
      </c>
      <c r="B42" s="26">
        <f>IF(A42="","",COUNTIFS(Example!$Q$2:$Q$21,A42,Example!$W$2:$W$21,1))</f>
        <v/>
      </c>
      <c r="C42" s="28">
        <f>IF(A42="","",SUMIFS(Example!$L$2:$L$21,Example!$Q$2:$Q$21,A42))</f>
        <v/>
      </c>
      <c r="D42" s="29">
        <f>IF(OR(A42="",N(B42)=0),"",IFERROR(AVERAGEIFS(Example!$M$2:$M$21,Example!$Q$2:$Q$21,A42,Example!$W$2:$W$21,1),""))</f>
        <v/>
      </c>
    </row>
    <row r="43">
      <c r="A43" s="26">
        <f>IF(Lists!$D$7="","",Lists!$D$7)</f>
        <v/>
      </c>
      <c r="B43" s="26">
        <f>IF(A43="","",COUNTIFS(Example!$Q$2:$Q$21,A43,Example!$W$2:$W$21,1))</f>
        <v/>
      </c>
      <c r="C43" s="28">
        <f>IF(A43="","",SUMIFS(Example!$L$2:$L$21,Example!$Q$2:$Q$21,A43))</f>
        <v/>
      </c>
      <c r="D43" s="29">
        <f>IF(OR(A43="",N(B43)=0),"",IFERROR(AVERAGEIFS(Example!$M$2:$M$21,Example!$Q$2:$Q$21,A43,Example!$W$2:$W$21,1),""))</f>
        <v/>
      </c>
    </row>
    <row r="44">
      <c r="A44" s="26">
        <f>IF(Lists!$D$8="","",Lists!$D$8)</f>
        <v/>
      </c>
      <c r="B44" s="26">
        <f>IF(A44="","",COUNTIFS(Example!$Q$2:$Q$21,A44,Example!$W$2:$W$21,1))</f>
        <v/>
      </c>
      <c r="C44" s="28">
        <f>IF(A44="","",SUMIFS(Example!$L$2:$L$21,Example!$Q$2:$Q$21,A44))</f>
        <v/>
      </c>
      <c r="D44" s="29">
        <f>IF(OR(A44="",N(B44)=0),"",IFERROR(AVERAGEIFS(Example!$M$2:$M$21,Example!$Q$2:$Q$21,A44,Example!$W$2:$W$21,1),""))</f>
        <v/>
      </c>
    </row>
    <row r="45">
      <c r="A45" s="26">
        <f>IF(Lists!$D$9="","",Lists!$D$9)</f>
        <v/>
      </c>
      <c r="B45" s="26">
        <f>IF(A45="","",COUNTIFS(Example!$Q$2:$Q$21,A45,Example!$W$2:$W$21,1))</f>
        <v/>
      </c>
      <c r="C45" s="28">
        <f>IF(A45="","",SUMIFS(Example!$L$2:$L$21,Example!$Q$2:$Q$21,A45))</f>
        <v/>
      </c>
      <c r="D45" s="29">
        <f>IF(OR(A45="",N(B45)=0),"",IFERROR(AVERAGEIFS(Example!$M$2:$M$21,Example!$Q$2:$Q$21,A45,Example!$W$2:$W$21,1),""))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8" t="inlineStr">
        <is>
          <t>Direction</t>
        </is>
      </c>
      <c r="B1" s="18" t="inlineStr">
        <is>
          <t>Setup tags (edit me)</t>
        </is>
      </c>
      <c r="C1" s="18" t="inlineStr">
        <is>
          <t>Mistake tags (edit me)</t>
        </is>
      </c>
      <c r="D1" s="18" t="inlineStr">
        <is>
          <t>Emotion (edit me)</t>
        </is>
      </c>
      <c r="E1" s="18" t="inlineStr">
        <is>
          <t>Followed plan?</t>
        </is>
      </c>
      <c r="G1" s="17" t="inlineStr">
        <is>
          <t>Rename or replace the tags in columns B-D (keep 8 rows each). Dropdowns and the Dashboard tables update automatically.</t>
        </is>
      </c>
    </row>
    <row r="2">
      <c r="A2" t="inlineStr">
        <is>
          <t>Long</t>
        </is>
      </c>
      <c r="B2" t="inlineStr">
        <is>
          <t>Breakout</t>
        </is>
      </c>
      <c r="C2" t="inlineStr">
        <is>
          <t>None</t>
        </is>
      </c>
      <c r="D2" t="inlineStr">
        <is>
          <t>Calm</t>
        </is>
      </c>
      <c r="E2" t="inlineStr">
        <is>
          <t>Y</t>
        </is>
      </c>
    </row>
    <row r="3">
      <c r="A3" t="inlineStr">
        <is>
          <t>Short</t>
        </is>
      </c>
      <c r="B3" t="inlineStr">
        <is>
          <t>Pullback</t>
        </is>
      </c>
      <c r="C3" t="inlineStr">
        <is>
          <t>Early entry</t>
        </is>
      </c>
      <c r="D3" t="inlineStr">
        <is>
          <t>Confident</t>
        </is>
      </c>
      <c r="E3" t="inlineStr">
        <is>
          <t>N</t>
        </is>
      </c>
    </row>
    <row r="4">
      <c r="B4" t="inlineStr">
        <is>
          <t>Reversal</t>
        </is>
      </c>
      <c r="C4" t="inlineStr">
        <is>
          <t>Late entry</t>
        </is>
      </c>
      <c r="D4" t="inlineStr">
        <is>
          <t>Anxious</t>
        </is>
      </c>
    </row>
    <row r="5">
      <c r="B5" t="inlineStr">
        <is>
          <t>Range fade</t>
        </is>
      </c>
      <c r="C5" t="inlineStr">
        <is>
          <t>Moved stop</t>
        </is>
      </c>
      <c r="D5" t="inlineStr">
        <is>
          <t>FOMO</t>
        </is>
      </c>
    </row>
    <row r="6">
      <c r="B6" t="inlineStr">
        <is>
          <t>Gap play</t>
        </is>
      </c>
      <c r="C6" t="inlineStr">
        <is>
          <t>Oversized</t>
        </is>
      </c>
      <c r="D6" t="inlineStr">
        <is>
          <t>Frustrated</t>
        </is>
      </c>
    </row>
    <row r="7">
      <c r="B7" t="inlineStr">
        <is>
          <t>News</t>
        </is>
      </c>
      <c r="C7" t="inlineStr">
        <is>
          <t>Exited early</t>
        </is>
      </c>
      <c r="D7" t="inlineStr">
        <is>
          <t>Bored</t>
        </is>
      </c>
    </row>
    <row r="8">
      <c r="B8" t="inlineStr">
        <is>
          <t>Trend follow</t>
        </is>
      </c>
      <c r="C8" t="inlineStr">
        <is>
          <t>No valid setup</t>
        </is>
      </c>
      <c r="D8" t="inlineStr">
        <is>
          <t>Tired</t>
        </is>
      </c>
    </row>
    <row r="9">
      <c r="B9" t="inlineStr">
        <is>
          <t>Other</t>
        </is>
      </c>
      <c r="C9" t="inlineStr">
        <is>
          <t>Revenge trade</t>
        </is>
      </c>
      <c r="D9" t="inlineStr">
        <is>
          <t>Excited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2026-10-23T11:34:14Z</dcterms:created>
  <dcterms:modified xmlns:dcterms="http://purl.org/dc/terms/" xmlns:xsi="http://www.w3.org/2001/XMLSchema-instance" xsi:type="dcterms:W3CDTF">2026-10-23T11:34:14Z</dcterms:modified>
</cp:coreProperties>
</file>